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lscheerer\Downloads\"/>
    </mc:Choice>
  </mc:AlternateContent>
  <xr:revisionPtr revIDLastSave="0" documentId="13_ncr:1_{9E09247F-7F81-4211-B4B1-C78324407878}" xr6:coauthVersionLast="47" xr6:coauthVersionMax="47" xr10:uidLastSave="{00000000-0000-0000-0000-000000000000}"/>
  <workbookProtection workbookAlgorithmName="SHA-512" workbookHashValue="DgDPk1kmHNCGnpyGYa5M2BUXBxxCu23jDc6MFOKGXc9cQGqa22TaeTZjpi8BKAnrpMj8RoVEect8hZan3eX1/A==" workbookSaltValue="6mOJ6+dRpONR2IF198fc2A==" workbookSpinCount="100000" lockStructure="1"/>
  <bookViews>
    <workbookView xWindow="-120" yWindow="-120" windowWidth="29040" windowHeight="15720" xr2:uid="{00000000-000D-0000-FFFF-FFFF00000000}"/>
  </bookViews>
  <sheets>
    <sheet name="Abrechnung" sheetId="1" r:id="rId1"/>
  </sheets>
  <definedNames>
    <definedName name="_xlnm.Print_Area" localSheetId="0">Abrechnung!$A$1:$Z$70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4" i="1" l="1"/>
  <c r="P62" i="1"/>
  <c r="C62" i="1"/>
  <c r="U63" i="1"/>
  <c r="U62" i="1"/>
  <c r="T63" i="1"/>
  <c r="T62" i="1"/>
  <c r="W39" i="1"/>
  <c r="W43" i="1"/>
  <c r="W45" i="1"/>
  <c r="W50" i="1"/>
  <c r="J39" i="1"/>
  <c r="J43" i="1"/>
  <c r="J45" i="1"/>
  <c r="J50" i="1"/>
  <c r="J35" i="1"/>
  <c r="W35" i="1"/>
  <c r="W46" i="1"/>
  <c r="W44" i="1"/>
  <c r="J46" i="1"/>
  <c r="J44" i="1"/>
  <c r="O65" i="1"/>
  <c r="V65" i="1"/>
  <c r="I65" i="1"/>
  <c r="B65" i="1"/>
  <c r="H62" i="1"/>
  <c r="H63" i="1"/>
  <c r="G62" i="1"/>
  <c r="G63" i="1"/>
</calcChain>
</file>

<file path=xl/sharedStrings.xml><?xml version="1.0" encoding="utf-8"?>
<sst xmlns="http://schemas.openxmlformats.org/spreadsheetml/2006/main" count="83" uniqueCount="52">
  <si>
    <t xml:space="preserve">Handballkreis Hellweg e.V. </t>
  </si>
  <si>
    <t>Mitglied im Handballverband Westfalen e.V.</t>
  </si>
  <si>
    <t>Reisekostenabrechnung Schiedsrichter</t>
  </si>
  <si>
    <t>Meisterschafts-Spiel-Nr.</t>
  </si>
  <si>
    <t>Halle</t>
  </si>
  <si>
    <t>in</t>
  </si>
  <si>
    <t>Spielklasse</t>
  </si>
  <si>
    <t>am</t>
  </si>
  <si>
    <t>um</t>
  </si>
  <si>
    <t>Uhr</t>
  </si>
  <si>
    <t>Heimverein</t>
  </si>
  <si>
    <t>Gastverein</t>
  </si>
  <si>
    <t>Name</t>
  </si>
  <si>
    <t>Vorname</t>
  </si>
  <si>
    <t>PLZ + Wohnort</t>
  </si>
  <si>
    <t>Straße</t>
  </si>
  <si>
    <t>IBAN</t>
  </si>
  <si>
    <t>BIC</t>
  </si>
  <si>
    <t>Fahrtkosten:</t>
  </si>
  <si>
    <t>PKW</t>
  </si>
  <si>
    <t>km - Fahrer</t>
  </si>
  <si>
    <t>km - Beifahrer</t>
  </si>
  <si>
    <t>(0,30 €)</t>
  </si>
  <si>
    <t>(0,00 €)</t>
  </si>
  <si>
    <t>Einzelspiel: Spielleitungsentschädigung</t>
  </si>
  <si>
    <t>Turnier: Spielleitungsentschädigung</t>
  </si>
  <si>
    <t>Spiel(e) á</t>
  </si>
  <si>
    <t>x</t>
  </si>
  <si>
    <t>Minuten</t>
  </si>
  <si>
    <t>sonstige Auslagen (mit Beleg)</t>
  </si>
  <si>
    <t>Summe</t>
  </si>
  <si>
    <t>Spielleitungsentschädigungen:</t>
  </si>
  <si>
    <t>Jugend</t>
  </si>
  <si>
    <t>Gesamtsumme</t>
  </si>
  <si>
    <t>Ich / Wir versichern die Richtigkeit der vorgenannten Angaben und erklären, dass</t>
  </si>
  <si>
    <t>Frauen Bezirksliga</t>
  </si>
  <si>
    <t>die erforderliche Steuererklärung selbst veranlasst wird. Die notwendigen</t>
  </si>
  <si>
    <t>Männer Bezirksliga</t>
  </si>
  <si>
    <t>Belege sind beigefügt bzw. lagen dem Verein zur Einsichtnahme vor.</t>
  </si>
  <si>
    <t>Turnier je angefangene 10 Min. Gesamtspielzeit</t>
  </si>
  <si>
    <t>Ort</t>
  </si>
  <si>
    <t xml:space="preserve">            Datum</t>
  </si>
  <si>
    <t>Unterschrift</t>
  </si>
  <si>
    <r>
      <rPr>
        <b/>
        <u/>
        <sz val="10"/>
        <rFont val="Arial"/>
        <family val="2"/>
      </rPr>
      <t>Achtung</t>
    </r>
    <r>
      <rPr>
        <b/>
        <sz val="10"/>
        <rFont val="Arial"/>
        <family val="2"/>
      </rPr>
      <t xml:space="preserve">: </t>
    </r>
    <r>
      <rPr>
        <sz val="10"/>
        <rFont val="Arial"/>
        <family val="2"/>
      </rPr>
      <t>Getrennt Anreise nur mit vorheriger schriftl. Genehmigung des zuständigen Schiedsrichterwartes!</t>
    </r>
  </si>
  <si>
    <t>Stand: September 2025 (Version 1.04)</t>
  </si>
  <si>
    <t>IBAN für Überweisungen durch den Verein:</t>
  </si>
  <si>
    <t>Erwachsene Pokalspiele</t>
  </si>
  <si>
    <t>Erwachsene (bis einschl. Kreisliga)</t>
  </si>
  <si>
    <t>E-Mail Adresse für das Senden über PayPal durch den Verein:</t>
  </si>
  <si>
    <t>E-Mail Adresse</t>
  </si>
  <si>
    <t>Hinweise:</t>
  </si>
  <si>
    <t>Bei Banküberweisungen hat der Verein den Geldeingang beim Abrechnenden innerhalb von 7 Kalendertagen sicherzustellen.
Bei PayPal-Überweisungen trägt der Verein die Gebühren, falls nicht über "Freunde und Famile" überwiesen wird; die 7 Kalendertage-Frist gilt gleichermaßen.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</si>
</sst>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1]_-;\-* #,##0.00\ [$€-1]_-;_-* &quot;-&quot;??\ [$€-1]_-"/>
  </numFmts>
  <fonts count="27" x14ac:knownFonts="1">
    <font>
      <sz val="10"/>
      <name val="Arial"/>
    </font>
    <font>
      <sz val="10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7"/>
      <name val="Arial Narrow"/>
      <family val="2"/>
    </font>
    <font>
      <b/>
      <sz val="16"/>
      <name val="Arial"/>
      <family val="2"/>
    </font>
    <font>
      <sz val="8"/>
      <name val="Arial Narrow"/>
      <family val="2"/>
    </font>
    <font>
      <sz val="12"/>
      <name val="Times New Roman"/>
      <family val="1"/>
    </font>
    <font>
      <sz val="9"/>
      <name val="Arial"/>
      <family val="2"/>
    </font>
    <font>
      <sz val="9"/>
      <name val="Arial Narrow"/>
      <family val="2"/>
    </font>
    <font>
      <b/>
      <sz val="9"/>
      <name val="Arial Narrow"/>
      <family val="2"/>
    </font>
    <font>
      <sz val="10"/>
      <name val="Arial Narrow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8"/>
      <name val="Arial"/>
      <family val="2"/>
    </font>
    <font>
      <b/>
      <sz val="26"/>
      <name val="Arial"/>
      <family val="2"/>
    </font>
    <font>
      <sz val="2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sz val="9"/>
      <name val="Arial"/>
      <family val="2"/>
    </font>
    <font>
      <i/>
      <sz val="4"/>
      <name val="Arial"/>
      <family val="2"/>
    </font>
    <font>
      <sz val="9"/>
      <color theme="0"/>
      <name val="Arial Narrow"/>
      <family val="2"/>
    </font>
    <font>
      <b/>
      <u/>
      <sz val="9"/>
      <name val="Arial"/>
      <family val="2"/>
    </font>
    <font>
      <b/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6">
    <xf numFmtId="0" fontId="0" fillId="0" borderId="0" xfId="0"/>
    <xf numFmtId="0" fontId="4" fillId="0" borderId="0" xfId="0" applyFont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right" vertical="top"/>
    </xf>
    <xf numFmtId="1" fontId="9" fillId="2" borderId="0" xfId="0" applyNumberFormat="1" applyFont="1" applyFill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1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8" fillId="2" borderId="3" xfId="0" applyFont="1" applyFill="1" applyBorder="1" applyAlignment="1">
      <alignment vertical="center"/>
    </xf>
    <xf numFmtId="0" fontId="23" fillId="2" borderId="0" xfId="0" applyFont="1" applyFill="1" applyAlignment="1">
      <alignment horizontal="left" vertical="center"/>
    </xf>
    <xf numFmtId="0" fontId="8" fillId="2" borderId="3" xfId="0" applyFont="1" applyFill="1" applyBorder="1" applyAlignment="1">
      <alignment vertical="top" wrapText="1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top" wrapText="1"/>
    </xf>
    <xf numFmtId="0" fontId="8" fillId="0" borderId="0" xfId="0" applyFont="1" applyAlignment="1" applyProtection="1">
      <alignment vertical="center"/>
      <protection locked="0"/>
    </xf>
    <xf numFmtId="0" fontId="24" fillId="2" borderId="0" xfId="0" applyFont="1" applyFill="1" applyAlignment="1">
      <alignment horizontal="left"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0" fontId="19" fillId="2" borderId="0" xfId="0" applyFont="1" applyFill="1" applyAlignment="1">
      <alignment horizontal="left" vertical="center"/>
    </xf>
    <xf numFmtId="49" fontId="8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14" fillId="2" borderId="1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 wrapText="1"/>
    </xf>
    <xf numFmtId="0" fontId="6" fillId="2" borderId="19" xfId="0" applyFont="1" applyFill="1" applyBorder="1" applyAlignment="1">
      <alignment horizontal="center" vertical="center"/>
    </xf>
    <xf numFmtId="0" fontId="9" fillId="2" borderId="20" xfId="0" applyFont="1" applyFill="1" applyBorder="1"/>
    <xf numFmtId="0" fontId="8" fillId="2" borderId="1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9" fillId="2" borderId="5" xfId="0" applyFont="1" applyFill="1" applyBorder="1" applyAlignment="1">
      <alignment horizontal="left"/>
    </xf>
    <xf numFmtId="0" fontId="9" fillId="2" borderId="5" xfId="0" applyFont="1" applyFill="1" applyBorder="1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2" borderId="1" xfId="0" applyFont="1" applyFill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2" borderId="0" xfId="0" applyFont="1" applyFill="1" applyAlignment="1">
      <alignment horizontal="center" vertical="center"/>
    </xf>
    <xf numFmtId="44" fontId="14" fillId="0" borderId="1" xfId="2" applyFont="1" applyBorder="1" applyAlignment="1" applyProtection="1">
      <alignment horizontal="right" vertical="center"/>
      <protection locked="0"/>
    </xf>
    <xf numFmtId="0" fontId="19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49" fontId="8" fillId="2" borderId="0" xfId="0" applyNumberFormat="1" applyFont="1" applyFill="1" applyAlignment="1">
      <alignment horizontal="center" vertical="center"/>
    </xf>
    <xf numFmtId="44" fontId="8" fillId="2" borderId="0" xfId="2" applyFont="1" applyFill="1" applyBorder="1" applyAlignment="1" applyProtection="1">
      <alignment vertical="center"/>
    </xf>
    <xf numFmtId="44" fontId="8" fillId="2" borderId="5" xfId="1" applyNumberFormat="1" applyFont="1" applyFill="1" applyBorder="1" applyAlignment="1" applyProtection="1">
      <alignment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26" fillId="2" borderId="10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14" fillId="0" borderId="17" xfId="0" applyFont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44" fontId="12" fillId="2" borderId="7" xfId="2" applyFont="1" applyFill="1" applyBorder="1" applyAlignment="1" applyProtection="1">
      <alignment horizontal="right" vertical="center"/>
    </xf>
    <xf numFmtId="0" fontId="20" fillId="2" borderId="0" xfId="0" applyFont="1" applyFill="1" applyAlignment="1">
      <alignment horizontal="center" vertical="center"/>
    </xf>
    <xf numFmtId="44" fontId="8" fillId="2" borderId="0" xfId="1" applyNumberFormat="1" applyFont="1" applyFill="1" applyBorder="1" applyAlignment="1" applyProtection="1">
      <alignment vertical="center"/>
    </xf>
    <xf numFmtId="0" fontId="8" fillId="2" borderId="2" xfId="0" applyFont="1" applyFill="1" applyBorder="1" applyAlignment="1">
      <alignment horizontal="left" vertical="center"/>
    </xf>
    <xf numFmtId="0" fontId="0" fillId="2" borderId="2" xfId="0" applyFill="1" applyBorder="1" applyAlignment="1">
      <alignment vertical="center"/>
    </xf>
    <xf numFmtId="0" fontId="8" fillId="2" borderId="3" xfId="0" applyFont="1" applyFill="1" applyBorder="1" applyAlignment="1">
      <alignment horizontal="left" vertical="center"/>
    </xf>
    <xf numFmtId="0" fontId="14" fillId="0" borderId="1" xfId="0" applyFont="1" applyBorder="1" applyAlignment="1" applyProtection="1">
      <alignment horizontal="left" vertical="center"/>
      <protection locked="0"/>
    </xf>
    <xf numFmtId="44" fontId="12" fillId="2" borderId="1" xfId="2" applyFont="1" applyFill="1" applyBorder="1" applyAlignment="1" applyProtection="1">
      <alignment horizontal="right"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44" fontId="14" fillId="2" borderId="1" xfId="2" applyFont="1" applyFill="1" applyBorder="1" applyAlignment="1" applyProtection="1">
      <alignment horizontal="right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14" fontId="14" fillId="2" borderId="1" xfId="0" applyNumberFormat="1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19" fillId="2" borderId="0" xfId="0" applyFont="1" applyFill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/>
    </xf>
    <xf numFmtId="0" fontId="19" fillId="3" borderId="16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  <xf numFmtId="0" fontId="14" fillId="0" borderId="2" xfId="0" applyFont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>
      <alignment horizontal="center" vertical="center"/>
    </xf>
    <xf numFmtId="0" fontId="14" fillId="0" borderId="15" xfId="0" applyFont="1" applyBorder="1" applyAlignment="1" applyProtection="1">
      <alignment horizontal="left" vertical="center"/>
      <protection locked="0"/>
    </xf>
    <xf numFmtId="0" fontId="22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8" fillId="2" borderId="17" xfId="0" applyFont="1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14" fontId="14" fillId="0" borderId="1" xfId="0" applyNumberFormat="1" applyFont="1" applyBorder="1" applyAlignment="1" applyProtection="1">
      <alignment horizontal="center" vertical="center"/>
      <protection locked="0"/>
    </xf>
    <xf numFmtId="20" fontId="14" fillId="0" borderId="1" xfId="0" applyNumberFormat="1" applyFont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" fillId="2" borderId="0" xfId="0" applyFont="1" applyFill="1" applyAlignment="1">
      <alignment vertical="center"/>
    </xf>
  </cellXfs>
  <cellStyles count="3">
    <cellStyle name="Euro" xfId="1" xr:uid="{00000000-0005-0000-0000-000000000000}"/>
    <cellStyle name="Standard" xfId="0" builtinId="0"/>
    <cellStyle name="Währung" xfId="2" builtinId="4"/>
  </cellStyles>
  <dxfs count="14"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2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25400</xdr:colOff>
      <xdr:row>13</xdr:row>
      <xdr:rowOff>0</xdr:rowOff>
    </xdr:from>
    <xdr:to>
      <xdr:col>11</xdr:col>
      <xdr:colOff>190500</xdr:colOff>
      <xdr:row>13</xdr:row>
      <xdr:rowOff>0</xdr:rowOff>
    </xdr:to>
    <xdr:sp macro="" textlink="">
      <xdr:nvSpPr>
        <xdr:cNvPr id="1249" name="Rectangle 7">
          <a:extLst>
            <a:ext uri="{FF2B5EF4-FFF2-40B4-BE49-F238E27FC236}">
              <a16:creationId xmlns:a16="http://schemas.microsoft.com/office/drawing/2014/main" id="{D112D189-2B82-B247-907E-04502A1D8E67}"/>
            </a:ext>
          </a:extLst>
        </xdr:cNvPr>
        <xdr:cNvSpPr>
          <a:spLocks noChangeArrowheads="1"/>
        </xdr:cNvSpPr>
      </xdr:nvSpPr>
      <xdr:spPr bwMode="auto">
        <a:xfrm>
          <a:off x="3136900" y="2705100"/>
          <a:ext cx="1333500" cy="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21</xdr:col>
      <xdr:colOff>63500</xdr:colOff>
      <xdr:row>13</xdr:row>
      <xdr:rowOff>0</xdr:rowOff>
    </xdr:from>
    <xdr:to>
      <xdr:col>24</xdr:col>
      <xdr:colOff>241300</xdr:colOff>
      <xdr:row>13</xdr:row>
      <xdr:rowOff>0</xdr:rowOff>
    </xdr:to>
    <xdr:sp macro="" textlink="">
      <xdr:nvSpPr>
        <xdr:cNvPr id="1250" name="Rectangle 8">
          <a:extLst>
            <a:ext uri="{FF2B5EF4-FFF2-40B4-BE49-F238E27FC236}">
              <a16:creationId xmlns:a16="http://schemas.microsoft.com/office/drawing/2014/main" id="{884CD38D-B18D-0946-A525-A496C5F4B4A1}"/>
            </a:ext>
          </a:extLst>
        </xdr:cNvPr>
        <xdr:cNvSpPr>
          <a:spLocks noChangeArrowheads="1"/>
        </xdr:cNvSpPr>
      </xdr:nvSpPr>
      <xdr:spPr bwMode="auto">
        <a:xfrm>
          <a:off x="8039100" y="2705100"/>
          <a:ext cx="1346200" cy="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0</xdr:colOff>
      <xdr:row>13</xdr:row>
      <xdr:rowOff>0</xdr:rowOff>
    </xdr:to>
    <xdr:sp macro="" textlink="">
      <xdr:nvSpPr>
        <xdr:cNvPr id="1251" name="Rectangle 9">
          <a:extLst>
            <a:ext uri="{FF2B5EF4-FFF2-40B4-BE49-F238E27FC236}">
              <a16:creationId xmlns:a16="http://schemas.microsoft.com/office/drawing/2014/main" id="{2540217B-0A4E-6942-9472-D5E645AA84F3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0" cy="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de-DE"/>
        </a:p>
      </xdr:txBody>
    </xdr:sp>
    <xdr:clientData/>
  </xdr:twoCellAnchor>
  <xdr:twoCellAnchor editAs="oneCell">
    <xdr:from>
      <xdr:col>20</xdr:col>
      <xdr:colOff>378298</xdr:colOff>
      <xdr:row>0</xdr:row>
      <xdr:rowOff>18014</xdr:rowOff>
    </xdr:from>
    <xdr:to>
      <xdr:col>25</xdr:col>
      <xdr:colOff>117092</xdr:colOff>
      <xdr:row>7</xdr:row>
      <xdr:rowOff>91327</xdr:rowOff>
    </xdr:to>
    <xdr:pic>
      <xdr:nvPicPr>
        <xdr:cNvPr id="1265" name="Grafik 1">
          <a:extLst>
            <a:ext uri="{FF2B5EF4-FFF2-40B4-BE49-F238E27FC236}">
              <a16:creationId xmlns:a16="http://schemas.microsoft.com/office/drawing/2014/main" id="{F3C050CB-375F-3E3A-D6B3-B4170134EA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0115" t="24327" r="14826" b="27020"/>
        <a:stretch/>
      </xdr:blipFill>
      <xdr:spPr bwMode="auto">
        <a:xfrm>
          <a:off x="7989291" y="18014"/>
          <a:ext cx="1765390" cy="1334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73"/>
  <sheetViews>
    <sheetView tabSelected="1" zoomScale="120" zoomScaleNormal="120" zoomScaleSheetLayoutView="125" workbookViewId="0">
      <selection activeCell="Q12" sqref="Q12:Y12"/>
    </sheetView>
  </sheetViews>
  <sheetFormatPr baseColWidth="10" defaultColWidth="0" defaultRowHeight="9" zeroHeight="1" outlineLevelCol="1" x14ac:dyDescent="0.2"/>
  <cols>
    <col min="1" max="1" width="2.28515625" style="4" customWidth="1"/>
    <col min="2" max="2" width="6.42578125" style="4" customWidth="1"/>
    <col min="3" max="3" width="4.7109375" style="4" customWidth="1"/>
    <col min="4" max="5" width="5.7109375" style="4" customWidth="1"/>
    <col min="6" max="6" width="4.7109375" style="4" customWidth="1"/>
    <col min="7" max="8" width="6" style="4" customWidth="1"/>
    <col min="9" max="9" width="4.7109375" style="4" customWidth="1"/>
    <col min="10" max="12" width="5.28515625" style="4" customWidth="1"/>
    <col min="13" max="14" width="2.28515625" style="4" customWidth="1"/>
    <col min="15" max="15" width="6.42578125" style="4" customWidth="1"/>
    <col min="16" max="16" width="4.7109375" style="4" customWidth="1"/>
    <col min="17" max="18" width="5.7109375" style="4" customWidth="1"/>
    <col min="19" max="19" width="4.7109375" style="4" customWidth="1"/>
    <col min="20" max="21" width="6" style="4" customWidth="1"/>
    <col min="22" max="22" width="4.7109375" style="4" customWidth="1"/>
    <col min="23" max="25" width="5.28515625" style="4" customWidth="1"/>
    <col min="26" max="26" width="2.28515625" style="4" customWidth="1"/>
    <col min="27" max="27" width="4.7109375" style="4" customWidth="1"/>
    <col min="28" max="28" width="4.7109375" style="1" hidden="1" customWidth="1" outlineLevel="1"/>
    <col min="29" max="29" width="4.7109375" style="1" hidden="1" customWidth="1" collapsed="1"/>
    <col min="30" max="31" width="4.7109375" style="1" hidden="1" customWidth="1"/>
    <col min="32" max="34" width="5.7109375" style="1" hidden="1" customWidth="1"/>
    <col min="35" max="16384" width="11.42578125" style="1" hidden="1"/>
  </cols>
  <sheetData>
    <row r="1" spans="1:26" ht="14.1" customHeight="1" x14ac:dyDescent="0.2">
      <c r="A1" s="125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7"/>
      <c r="X1" s="127"/>
      <c r="Y1" s="127"/>
      <c r="Z1" s="127"/>
    </row>
    <row r="2" spans="1:26" ht="14.1" customHeight="1" x14ac:dyDescent="0.2">
      <c r="A2" s="125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7"/>
      <c r="X2" s="127"/>
      <c r="Y2" s="127"/>
      <c r="Z2" s="127"/>
    </row>
    <row r="3" spans="1:26" ht="14.1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7"/>
      <c r="X3" s="127"/>
      <c r="Y3" s="127"/>
      <c r="Z3" s="127"/>
    </row>
    <row r="4" spans="1:26" ht="14.1" customHeight="1" x14ac:dyDescent="0.2">
      <c r="A4" s="128" t="s">
        <v>1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7"/>
      <c r="X4" s="127"/>
      <c r="Y4" s="127"/>
      <c r="Z4" s="127"/>
    </row>
    <row r="5" spans="1:26" ht="14.1" customHeight="1" x14ac:dyDescent="0.2">
      <c r="A5" s="68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3"/>
      <c r="X5" s="13"/>
      <c r="Y5" s="14"/>
      <c r="Z5" s="14"/>
    </row>
    <row r="6" spans="1:26" ht="14.1" customHeight="1" x14ac:dyDescent="0.2">
      <c r="A6" s="130" t="s">
        <v>2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31"/>
      <c r="X6" s="131"/>
      <c r="Y6" s="131"/>
      <c r="Z6" s="131"/>
    </row>
    <row r="7" spans="1:26" ht="14.1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31"/>
      <c r="X7" s="131"/>
      <c r="Y7" s="131"/>
      <c r="Z7" s="131"/>
    </row>
    <row r="8" spans="1:26" ht="14.1" customHeight="1" thickBot="1" x14ac:dyDescent="0.25">
      <c r="A8" s="17"/>
      <c r="B8" s="15"/>
      <c r="C8" s="15"/>
      <c r="D8" s="15"/>
      <c r="E8" s="15"/>
      <c r="F8" s="15"/>
      <c r="G8" s="15"/>
      <c r="H8" s="15"/>
      <c r="I8" s="15"/>
      <c r="J8" s="15"/>
      <c r="K8" s="15"/>
      <c r="L8" s="69"/>
      <c r="M8" s="69"/>
      <c r="N8" s="139"/>
      <c r="O8" s="139"/>
      <c r="P8" s="139"/>
      <c r="Q8" s="139"/>
      <c r="R8" s="139"/>
      <c r="S8" s="139"/>
      <c r="T8" s="139"/>
      <c r="U8" s="139"/>
      <c r="V8" s="139"/>
      <c r="W8" s="59"/>
      <c r="X8" s="13"/>
    </row>
    <row r="9" spans="1:26" ht="24.75" customHeight="1" x14ac:dyDescent="0.25">
      <c r="A9" s="60"/>
      <c r="B9" s="132" t="s">
        <v>3</v>
      </c>
      <c r="C9" s="133"/>
      <c r="D9" s="133"/>
      <c r="E9" s="133"/>
      <c r="F9" s="90"/>
      <c r="G9" s="90"/>
      <c r="H9" s="90"/>
      <c r="I9" s="90"/>
      <c r="J9" s="90"/>
      <c r="K9" s="90"/>
      <c r="L9" s="90"/>
      <c r="M9" s="61"/>
      <c r="N9" s="36"/>
      <c r="O9" s="62" t="s">
        <v>4</v>
      </c>
      <c r="P9" s="90"/>
      <c r="Q9" s="90"/>
      <c r="R9" s="90"/>
      <c r="S9" s="90"/>
      <c r="T9" s="90"/>
      <c r="U9" s="90"/>
      <c r="V9" s="90"/>
      <c r="W9" s="90"/>
      <c r="X9" s="90"/>
      <c r="Y9" s="90"/>
      <c r="Z9" s="37"/>
    </row>
    <row r="10" spans="1:26" ht="24.75" customHeight="1" x14ac:dyDescent="0.2">
      <c r="A10" s="63"/>
      <c r="B10" s="102"/>
      <c r="C10" s="102"/>
      <c r="D10" s="102"/>
      <c r="E10" s="102"/>
      <c r="F10" s="102"/>
      <c r="G10" s="102"/>
      <c r="H10" s="102"/>
      <c r="I10" s="102"/>
      <c r="J10" s="102"/>
      <c r="K10" s="103"/>
      <c r="L10" s="103"/>
      <c r="M10" s="26"/>
      <c r="N10" s="26"/>
      <c r="O10" s="31" t="s">
        <v>5</v>
      </c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39"/>
    </row>
    <row r="11" spans="1:26" ht="24.75" customHeight="1" x14ac:dyDescent="0.2">
      <c r="A11" s="63"/>
      <c r="B11" s="134" t="s">
        <v>6</v>
      </c>
      <c r="C11" s="134"/>
      <c r="D11" s="121"/>
      <c r="E11" s="121"/>
      <c r="F11" s="121"/>
      <c r="G11" s="121"/>
      <c r="H11" s="121"/>
      <c r="I11" s="121"/>
      <c r="J11" s="121"/>
      <c r="K11" s="121"/>
      <c r="L11" s="121"/>
      <c r="M11" s="11"/>
      <c r="N11" s="26"/>
      <c r="O11" s="27" t="s">
        <v>7</v>
      </c>
      <c r="P11" s="135"/>
      <c r="Q11" s="107"/>
      <c r="R11" s="107"/>
      <c r="S11" s="107"/>
      <c r="T11" s="33" t="s">
        <v>8</v>
      </c>
      <c r="U11" s="136"/>
      <c r="V11" s="107"/>
      <c r="W11" s="107"/>
      <c r="X11" s="122" t="s">
        <v>9</v>
      </c>
      <c r="Y11" s="122"/>
      <c r="Z11" s="39"/>
    </row>
    <row r="12" spans="1:26" ht="24.75" customHeight="1" x14ac:dyDescent="0.2">
      <c r="A12" s="63"/>
      <c r="B12" s="102" t="s">
        <v>10</v>
      </c>
      <c r="C12" s="102"/>
      <c r="D12" s="121"/>
      <c r="E12" s="121"/>
      <c r="F12" s="121"/>
      <c r="G12" s="121"/>
      <c r="H12" s="121"/>
      <c r="I12" s="121"/>
      <c r="J12" s="121"/>
      <c r="K12" s="121"/>
      <c r="L12" s="121"/>
      <c r="M12" s="11"/>
      <c r="N12" s="26"/>
      <c r="O12" s="102" t="s">
        <v>11</v>
      </c>
      <c r="P12" s="102"/>
      <c r="Q12" s="121"/>
      <c r="R12" s="121"/>
      <c r="S12" s="121"/>
      <c r="T12" s="121"/>
      <c r="U12" s="121"/>
      <c r="V12" s="121"/>
      <c r="W12" s="121"/>
      <c r="X12" s="121"/>
      <c r="Y12" s="121"/>
      <c r="Z12" s="39"/>
    </row>
    <row r="13" spans="1:26" ht="5.25" customHeight="1" thickBot="1" x14ac:dyDescent="0.3">
      <c r="A13" s="64"/>
      <c r="B13" s="65"/>
      <c r="C13" s="66"/>
      <c r="D13" s="67"/>
      <c r="E13" s="67"/>
      <c r="F13" s="67"/>
      <c r="G13" s="67"/>
      <c r="H13" s="66"/>
      <c r="I13" s="66"/>
      <c r="J13" s="66"/>
      <c r="K13" s="66"/>
      <c r="L13" s="66"/>
      <c r="M13" s="66"/>
      <c r="N13" s="65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5"/>
      <c r="Z13" s="42"/>
    </row>
    <row r="14" spans="1:26" ht="4.5" customHeight="1" x14ac:dyDescent="0.2">
      <c r="A14" s="43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44"/>
      <c r="N14" s="35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7"/>
    </row>
    <row r="15" spans="1:26" ht="21.75" customHeight="1" x14ac:dyDescent="0.2">
      <c r="A15" s="45"/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46"/>
      <c r="N15" s="38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39"/>
    </row>
    <row r="16" spans="1:26" ht="10.5" customHeight="1" x14ac:dyDescent="0.2">
      <c r="A16" s="45"/>
      <c r="B16" s="104" t="s">
        <v>12</v>
      </c>
      <c r="C16" s="104"/>
      <c r="D16" s="104"/>
      <c r="E16" s="104"/>
      <c r="F16" s="104"/>
      <c r="G16" s="104" t="s">
        <v>13</v>
      </c>
      <c r="H16" s="104"/>
      <c r="I16" s="104"/>
      <c r="J16" s="104"/>
      <c r="K16" s="104"/>
      <c r="L16" s="104"/>
      <c r="M16" s="57"/>
      <c r="N16" s="28"/>
      <c r="O16" s="104" t="s">
        <v>12</v>
      </c>
      <c r="P16" s="104"/>
      <c r="Q16" s="104"/>
      <c r="R16" s="104"/>
      <c r="S16" s="104"/>
      <c r="T16" s="104" t="s">
        <v>13</v>
      </c>
      <c r="U16" s="104"/>
      <c r="V16" s="104"/>
      <c r="W16" s="104"/>
      <c r="X16" s="104"/>
      <c r="Y16" s="104"/>
      <c r="Z16" s="39"/>
    </row>
    <row r="17" spans="1:26" ht="21.75" customHeight="1" x14ac:dyDescent="0.2">
      <c r="A17" s="45"/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57"/>
      <c r="N17" s="28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39"/>
    </row>
    <row r="18" spans="1:26" ht="10.5" customHeight="1" x14ac:dyDescent="0.2">
      <c r="A18" s="45"/>
      <c r="B18" s="104" t="s">
        <v>14</v>
      </c>
      <c r="C18" s="104"/>
      <c r="D18" s="104"/>
      <c r="E18" s="104"/>
      <c r="F18" s="104"/>
      <c r="G18" s="104" t="s">
        <v>15</v>
      </c>
      <c r="H18" s="104"/>
      <c r="I18" s="104"/>
      <c r="J18" s="104"/>
      <c r="K18" s="104"/>
      <c r="L18" s="104"/>
      <c r="M18" s="57"/>
      <c r="N18" s="28"/>
      <c r="O18" s="104" t="s">
        <v>14</v>
      </c>
      <c r="P18" s="104"/>
      <c r="Q18" s="104"/>
      <c r="R18" s="104"/>
      <c r="S18" s="104"/>
      <c r="T18" s="104" t="s">
        <v>15</v>
      </c>
      <c r="U18" s="104"/>
      <c r="V18" s="104"/>
      <c r="W18" s="104"/>
      <c r="X18" s="104"/>
      <c r="Y18" s="104"/>
      <c r="Z18" s="39"/>
    </row>
    <row r="19" spans="1:26" ht="10.5" customHeight="1" thickBot="1" x14ac:dyDescent="0.25">
      <c r="A19" s="40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8"/>
      <c r="N19" s="55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42"/>
    </row>
    <row r="20" spans="1:26" ht="9.9499999999999993" customHeight="1" x14ac:dyDescent="0.2">
      <c r="A20" s="43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3"/>
      <c r="N20" s="53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37"/>
    </row>
    <row r="21" spans="1:26" ht="10.5" customHeight="1" x14ac:dyDescent="0.2">
      <c r="A21" s="45"/>
      <c r="B21" s="124" t="s">
        <v>45</v>
      </c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29"/>
      <c r="N21" s="29"/>
      <c r="O21" s="124" t="s">
        <v>45</v>
      </c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39"/>
    </row>
    <row r="22" spans="1:26" ht="20.100000000000001" customHeight="1" x14ac:dyDescent="0.2">
      <c r="A22" s="45"/>
      <c r="B22" s="105"/>
      <c r="C22" s="105"/>
      <c r="D22" s="105"/>
      <c r="E22" s="105"/>
      <c r="F22" s="105"/>
      <c r="G22" s="105"/>
      <c r="H22" s="123"/>
      <c r="I22" s="105"/>
      <c r="J22" s="105"/>
      <c r="K22" s="105"/>
      <c r="L22" s="105"/>
      <c r="M22" s="29"/>
      <c r="N22" s="29"/>
      <c r="O22" s="105"/>
      <c r="P22" s="105"/>
      <c r="Q22" s="105"/>
      <c r="R22" s="105"/>
      <c r="S22" s="105"/>
      <c r="T22" s="105"/>
      <c r="U22" s="123"/>
      <c r="V22" s="105"/>
      <c r="W22" s="105"/>
      <c r="X22" s="105"/>
      <c r="Y22" s="105"/>
      <c r="Z22" s="39"/>
    </row>
    <row r="23" spans="1:26" ht="10.5" customHeight="1" x14ac:dyDescent="0.2">
      <c r="A23" s="45"/>
      <c r="B23" s="104" t="s">
        <v>16</v>
      </c>
      <c r="C23" s="104"/>
      <c r="D23" s="104"/>
      <c r="E23" s="104"/>
      <c r="F23" s="104"/>
      <c r="G23" s="104"/>
      <c r="H23" s="104"/>
      <c r="I23" s="104" t="s">
        <v>17</v>
      </c>
      <c r="J23" s="104"/>
      <c r="K23" s="104"/>
      <c r="L23" s="104"/>
      <c r="M23" s="29"/>
      <c r="N23" s="29"/>
      <c r="O23" s="104" t="s">
        <v>16</v>
      </c>
      <c r="P23" s="104"/>
      <c r="Q23" s="104"/>
      <c r="R23" s="104"/>
      <c r="S23" s="104"/>
      <c r="T23" s="104"/>
      <c r="U23" s="104"/>
      <c r="V23" s="104" t="s">
        <v>17</v>
      </c>
      <c r="W23" s="104"/>
      <c r="X23" s="104"/>
      <c r="Y23" s="104"/>
      <c r="Z23" s="39"/>
    </row>
    <row r="24" spans="1:26" ht="10.5" customHeight="1" x14ac:dyDescent="0.2">
      <c r="A24" s="45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29"/>
      <c r="N24" s="29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9"/>
    </row>
    <row r="25" spans="1:26" ht="10.5" customHeight="1" x14ac:dyDescent="0.2">
      <c r="A25" s="45"/>
      <c r="B25" s="124" t="s">
        <v>48</v>
      </c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29"/>
      <c r="N25" s="29"/>
      <c r="O25" s="124" t="s">
        <v>48</v>
      </c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39"/>
    </row>
    <row r="26" spans="1:26" ht="21" customHeight="1" x14ac:dyDescent="0.2">
      <c r="A26" s="45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29"/>
      <c r="N26" s="29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39"/>
    </row>
    <row r="27" spans="1:26" ht="10.5" customHeight="1" x14ac:dyDescent="0.2">
      <c r="A27" s="45"/>
      <c r="B27" s="97" t="s">
        <v>49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29"/>
      <c r="N27" s="29"/>
      <c r="O27" s="97" t="s">
        <v>49</v>
      </c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39"/>
    </row>
    <row r="28" spans="1:26" ht="10.5" customHeight="1" x14ac:dyDescent="0.2">
      <c r="A28" s="45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29"/>
      <c r="N28" s="29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9"/>
    </row>
    <row r="29" spans="1:26" ht="10.5" customHeight="1" x14ac:dyDescent="0.2">
      <c r="A29" s="45"/>
      <c r="B29" s="141" t="s">
        <v>50</v>
      </c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39"/>
    </row>
    <row r="30" spans="1:26" ht="12" customHeight="1" x14ac:dyDescent="0.2">
      <c r="A30" s="45"/>
      <c r="B30" s="140" t="s">
        <v>51</v>
      </c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39"/>
    </row>
    <row r="31" spans="1:26" ht="12" customHeight="1" x14ac:dyDescent="0.2">
      <c r="A31" s="45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39"/>
    </row>
    <row r="32" spans="1:26" ht="10.5" customHeight="1" thickBot="1" x14ac:dyDescent="0.25">
      <c r="A32" s="40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2"/>
    </row>
    <row r="33" spans="1:26" ht="10.5" customHeight="1" x14ac:dyDescent="0.2">
      <c r="A33" s="43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44"/>
      <c r="N33" s="35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7"/>
    </row>
    <row r="34" spans="1:26" ht="21.75" customHeight="1" x14ac:dyDescent="0.2">
      <c r="A34" s="45"/>
      <c r="B34" s="24" t="s">
        <v>18</v>
      </c>
      <c r="C34" s="29"/>
      <c r="D34" s="26"/>
      <c r="E34" s="26"/>
      <c r="F34" s="26"/>
      <c r="G34" s="26"/>
      <c r="H34" s="26"/>
      <c r="I34" s="26"/>
      <c r="J34" s="26"/>
      <c r="K34" s="26"/>
      <c r="L34" s="26"/>
      <c r="M34" s="46"/>
      <c r="N34" s="38"/>
      <c r="O34" s="24" t="s">
        <v>18</v>
      </c>
      <c r="P34" s="29"/>
      <c r="Q34" s="26"/>
      <c r="R34" s="26"/>
      <c r="S34" s="26"/>
      <c r="T34" s="26"/>
      <c r="U34" s="26"/>
      <c r="V34" s="26"/>
      <c r="W34" s="26"/>
      <c r="X34" s="26"/>
      <c r="Y34" s="26"/>
      <c r="Z34" s="39"/>
    </row>
    <row r="35" spans="1:26" ht="21.75" customHeight="1" x14ac:dyDescent="0.2">
      <c r="A35" s="45"/>
      <c r="B35" s="31" t="s">
        <v>19</v>
      </c>
      <c r="C35" s="31"/>
      <c r="D35" s="107"/>
      <c r="E35" s="107"/>
      <c r="F35" s="2"/>
      <c r="G35" s="107"/>
      <c r="H35" s="107"/>
      <c r="I35" s="2"/>
      <c r="J35" s="108">
        <f>SUM(D35*0.3+G35*0)</f>
        <v>0</v>
      </c>
      <c r="K35" s="108"/>
      <c r="L35" s="108"/>
      <c r="M35" s="5"/>
      <c r="N35" s="49"/>
      <c r="O35" s="31" t="s">
        <v>19</v>
      </c>
      <c r="P35" s="31"/>
      <c r="Q35" s="107"/>
      <c r="R35" s="107"/>
      <c r="S35" s="2"/>
      <c r="T35" s="107"/>
      <c r="U35" s="107"/>
      <c r="V35" s="2"/>
      <c r="W35" s="108">
        <f>IF(O15="",0,SUM(Q35*0.3+T35*0))</f>
        <v>0</v>
      </c>
      <c r="X35" s="108"/>
      <c r="Y35" s="108"/>
      <c r="Z35" s="47"/>
    </row>
    <row r="36" spans="1:26" ht="10.5" customHeight="1" x14ac:dyDescent="0.2">
      <c r="A36" s="45"/>
      <c r="B36" s="2"/>
      <c r="C36" s="2"/>
      <c r="D36" s="81" t="s">
        <v>20</v>
      </c>
      <c r="E36" s="81"/>
      <c r="F36" s="31"/>
      <c r="G36" s="81" t="s">
        <v>21</v>
      </c>
      <c r="H36" s="81"/>
      <c r="I36" s="31"/>
      <c r="J36" s="30"/>
      <c r="K36" s="30"/>
      <c r="L36" s="30"/>
      <c r="M36" s="52"/>
      <c r="N36" s="50"/>
      <c r="O36" s="31"/>
      <c r="P36" s="31"/>
      <c r="Q36" s="81" t="s">
        <v>20</v>
      </c>
      <c r="R36" s="81"/>
      <c r="S36" s="31"/>
      <c r="T36" s="81" t="s">
        <v>21</v>
      </c>
      <c r="U36" s="81"/>
      <c r="V36" s="2"/>
      <c r="W36" s="10"/>
      <c r="X36" s="10"/>
      <c r="Y36" s="10"/>
      <c r="Z36" s="47"/>
    </row>
    <row r="37" spans="1:26" ht="10.5" customHeight="1" x14ac:dyDescent="0.2">
      <c r="A37" s="45"/>
      <c r="B37" s="2"/>
      <c r="C37" s="2"/>
      <c r="D37" s="77" t="s">
        <v>22</v>
      </c>
      <c r="E37" s="77"/>
      <c r="F37" s="31"/>
      <c r="G37" s="77" t="s">
        <v>23</v>
      </c>
      <c r="H37" s="77"/>
      <c r="I37" s="31"/>
      <c r="J37" s="31"/>
      <c r="K37" s="31"/>
      <c r="L37" s="31"/>
      <c r="M37" s="52"/>
      <c r="N37" s="50"/>
      <c r="O37" s="31"/>
      <c r="P37" s="31"/>
      <c r="Q37" s="77" t="s">
        <v>22</v>
      </c>
      <c r="R37" s="77"/>
      <c r="S37" s="31"/>
      <c r="T37" s="77" t="s">
        <v>23</v>
      </c>
      <c r="U37" s="77"/>
      <c r="V37" s="2"/>
      <c r="W37" s="2"/>
      <c r="X37" s="2"/>
      <c r="Y37" s="2"/>
      <c r="Z37" s="47"/>
    </row>
    <row r="38" spans="1:26" ht="20.100000000000001" customHeight="1" x14ac:dyDescent="0.2">
      <c r="A38" s="45"/>
      <c r="B38" s="2"/>
      <c r="C38" s="2"/>
      <c r="D38" s="2"/>
      <c r="E38" s="2"/>
      <c r="F38" s="2"/>
      <c r="G38" s="2"/>
      <c r="H38" s="2"/>
      <c r="I38" s="2"/>
      <c r="J38" s="3"/>
      <c r="K38" s="3"/>
      <c r="L38" s="3"/>
      <c r="M38" s="5"/>
      <c r="N38" s="49"/>
      <c r="O38" s="2"/>
      <c r="P38" s="2"/>
      <c r="Q38" s="2"/>
      <c r="R38" s="2"/>
      <c r="S38" s="2"/>
      <c r="T38" s="2"/>
      <c r="U38" s="2"/>
      <c r="V38" s="2"/>
      <c r="W38" s="3"/>
      <c r="X38" s="3"/>
      <c r="Y38" s="3"/>
      <c r="Z38" s="47"/>
    </row>
    <row r="39" spans="1:26" ht="21.75" customHeight="1" x14ac:dyDescent="0.2">
      <c r="A39" s="45"/>
      <c r="B39" s="75" t="s">
        <v>24</v>
      </c>
      <c r="C39" s="75"/>
      <c r="D39" s="75"/>
      <c r="E39" s="75"/>
      <c r="F39" s="75"/>
      <c r="G39" s="75"/>
      <c r="H39" s="75"/>
      <c r="I39" s="2"/>
      <c r="J39" s="108" t="str">
        <f>IF($B$15="",("SR-Name fehlt"),IF($D$11="Turnier",(0),(IF($D$11="",(0),(IF($D$11="Bezirksliga Männer",($I$58),(IF($D$11="Bezirksliga Frauen",($I$57),(IF($D$11="Kreisliga Männer,Frauen",($I$55),(IF($D$11="Kreisklasse Männer,Frauen",($I$55),(IF($D$11="Jugend",($I$54),(IF($D$11="Kreispokal Männer,Frauen",($I$56),(0)))))))))))))))))</f>
        <v>SR-Name fehlt</v>
      </c>
      <c r="K39" s="108"/>
      <c r="L39" s="108"/>
      <c r="M39" s="5"/>
      <c r="N39" s="49"/>
      <c r="O39" s="75" t="s">
        <v>24</v>
      </c>
      <c r="P39" s="75"/>
      <c r="Q39" s="75"/>
      <c r="R39" s="75"/>
      <c r="S39" s="75"/>
      <c r="T39" s="75"/>
      <c r="U39" s="75"/>
      <c r="V39" s="2"/>
      <c r="W39" s="108">
        <f>IF($O$15="",(0),IF($D$11="Turnier",(0),(IF($D$11="",(0),(IF($D$11="Bezirksliga Männer",($I$58),(IF($D$11="Bezirksliga Frauen",($I$57),(IF($D$11="Kreisliga Männer,Frauen",($I$55),(IF($D$11="Kreisklasse Männer,Frauen",($I$55),(IF($D$11="Jugend",($I$54),(IF($D$11="Kreispokal Männer,Frauen",($I$56),(0)))))))))))))))))</f>
        <v>0</v>
      </c>
      <c r="X39" s="108"/>
      <c r="Y39" s="108"/>
      <c r="Z39" s="47"/>
    </row>
    <row r="40" spans="1:26" ht="10.5" customHeight="1" x14ac:dyDescent="0.2">
      <c r="A40" s="45"/>
      <c r="B40" s="76"/>
      <c r="C40" s="76"/>
      <c r="D40" s="76"/>
      <c r="E40" s="76"/>
      <c r="F40" s="76"/>
      <c r="G40" s="76"/>
      <c r="H40" s="76"/>
      <c r="I40" s="2"/>
      <c r="J40" s="3"/>
      <c r="K40" s="3"/>
      <c r="L40" s="3"/>
      <c r="M40" s="5"/>
      <c r="N40" s="49"/>
      <c r="O40" s="76"/>
      <c r="P40" s="76"/>
      <c r="Q40" s="76"/>
      <c r="R40" s="76"/>
      <c r="S40" s="76"/>
      <c r="T40" s="76"/>
      <c r="U40" s="76"/>
      <c r="V40" s="2"/>
      <c r="W40" s="3"/>
      <c r="X40" s="3"/>
      <c r="Y40" s="3"/>
      <c r="Z40" s="47"/>
    </row>
    <row r="41" spans="1:26" ht="9.9499999999999993" customHeight="1" x14ac:dyDescent="0.2">
      <c r="A41" s="45"/>
      <c r="B41" s="2"/>
      <c r="C41" s="2"/>
      <c r="D41" s="2"/>
      <c r="E41" s="2"/>
      <c r="F41" s="2"/>
      <c r="G41" s="2"/>
      <c r="H41" s="2"/>
      <c r="I41" s="2"/>
      <c r="J41" s="3"/>
      <c r="K41" s="3"/>
      <c r="L41" s="3"/>
      <c r="M41" s="5"/>
      <c r="N41" s="49"/>
      <c r="O41" s="2"/>
      <c r="P41" s="2"/>
      <c r="Q41" s="2"/>
      <c r="R41" s="2"/>
      <c r="S41" s="2"/>
      <c r="T41" s="2"/>
      <c r="U41" s="2"/>
      <c r="V41" s="2"/>
      <c r="W41" s="3"/>
      <c r="X41" s="3"/>
      <c r="Y41" s="3"/>
      <c r="Z41" s="47"/>
    </row>
    <row r="42" spans="1:26" ht="23.25" customHeight="1" x14ac:dyDescent="0.2">
      <c r="A42" s="45"/>
      <c r="B42" s="75" t="s">
        <v>25</v>
      </c>
      <c r="C42" s="75"/>
      <c r="D42" s="75"/>
      <c r="E42" s="75"/>
      <c r="F42" s="75"/>
      <c r="G42" s="75"/>
      <c r="H42" s="75"/>
      <c r="I42" s="2"/>
      <c r="J42" s="1"/>
      <c r="K42" s="3"/>
      <c r="L42" s="3"/>
      <c r="M42" s="5"/>
      <c r="N42" s="49"/>
      <c r="O42" s="75" t="s">
        <v>25</v>
      </c>
      <c r="P42" s="75"/>
      <c r="Q42" s="75"/>
      <c r="R42" s="75"/>
      <c r="S42" s="75"/>
      <c r="T42" s="75"/>
      <c r="U42" s="75"/>
      <c r="V42" s="2"/>
      <c r="W42" s="1"/>
      <c r="X42" s="3"/>
      <c r="Y42" s="3"/>
      <c r="Z42" s="47"/>
    </row>
    <row r="43" spans="1:26" ht="21.75" customHeight="1" x14ac:dyDescent="0.2">
      <c r="A43" s="45"/>
      <c r="B43" s="23"/>
      <c r="C43" s="81" t="s">
        <v>26</v>
      </c>
      <c r="D43" s="81"/>
      <c r="E43" s="23"/>
      <c r="F43" s="29" t="s">
        <v>27</v>
      </c>
      <c r="G43" s="23"/>
      <c r="H43" s="21" t="s">
        <v>28</v>
      </c>
      <c r="I43" s="9"/>
      <c r="J43" s="108" t="str">
        <f>IF(B15="",("SR-Name fehlt"),IF($D$11&lt;&gt;"Turnier",(0),IF(G43="","Werte eintragen",IF(J39=0,((J44/10*$I$59)),("0,00")))))</f>
        <v>SR-Name fehlt</v>
      </c>
      <c r="K43" s="108"/>
      <c r="L43" s="108"/>
      <c r="M43" s="5"/>
      <c r="N43" s="49"/>
      <c r="O43" s="23"/>
      <c r="P43" s="81" t="s">
        <v>26</v>
      </c>
      <c r="Q43" s="81"/>
      <c r="R43" s="23"/>
      <c r="S43" s="29" t="s">
        <v>27</v>
      </c>
      <c r="T43" s="23"/>
      <c r="U43" s="21" t="s">
        <v>28</v>
      </c>
      <c r="V43" s="9"/>
      <c r="W43" s="108">
        <f>IF(O15="",(0),IF($D$11&lt;&gt;"Turnier",(0),IF(T43="","Werte eintragen",IF(W39=0,((W44/10*$I$59)),("0,00")))))</f>
        <v>0</v>
      </c>
      <c r="X43" s="108"/>
      <c r="Y43" s="108"/>
      <c r="Z43" s="47"/>
    </row>
    <row r="44" spans="1:26" ht="11.1" customHeight="1" x14ac:dyDescent="0.2">
      <c r="A44" s="45"/>
      <c r="B44" s="19"/>
      <c r="C44" s="31"/>
      <c r="D44" s="19"/>
      <c r="E44" s="19"/>
      <c r="F44" s="29"/>
      <c r="G44" s="20"/>
      <c r="H44" s="20"/>
      <c r="I44" s="31"/>
      <c r="J44" s="22" t="str">
        <f>IF(B43&amp;E43="","",ROUNDUP(B43*E43*G43,-1))</f>
        <v/>
      </c>
      <c r="K44" s="18"/>
      <c r="L44" s="18"/>
      <c r="M44" s="52"/>
      <c r="N44" s="50"/>
      <c r="O44" s="19"/>
      <c r="P44" s="31"/>
      <c r="Q44" s="19"/>
      <c r="R44" s="19"/>
      <c r="S44" s="29"/>
      <c r="T44" s="20"/>
      <c r="U44" s="20"/>
      <c r="V44" s="31"/>
      <c r="W44" s="22" t="str">
        <f>IF(O43&amp;R43="","",ROUNDUP(O43*R43*T43,-1))</f>
        <v/>
      </c>
      <c r="X44" s="18"/>
      <c r="Y44" s="18"/>
      <c r="Z44" s="47"/>
    </row>
    <row r="45" spans="1:26" ht="21" customHeight="1" x14ac:dyDescent="0.2">
      <c r="A45" s="45"/>
      <c r="B45" s="23"/>
      <c r="C45" s="81" t="s">
        <v>26</v>
      </c>
      <c r="D45" s="81"/>
      <c r="E45" s="23"/>
      <c r="F45" s="29" t="s">
        <v>27</v>
      </c>
      <c r="G45" s="23"/>
      <c r="H45" s="21" t="s">
        <v>28</v>
      </c>
      <c r="I45" s="9"/>
      <c r="J45" s="108" t="str">
        <f>IF(B17="",("SR-Name fehlt"),IF($D$11&lt;&gt;"Turnier",(0),IF(G45="","Werte eintragen",IF(J39=0,((J46/10*$I$59)),("0,00")))))</f>
        <v>SR-Name fehlt</v>
      </c>
      <c r="K45" s="108"/>
      <c r="L45" s="108"/>
      <c r="M45" s="52"/>
      <c r="N45" s="50"/>
      <c r="O45" s="23"/>
      <c r="P45" s="81" t="s">
        <v>26</v>
      </c>
      <c r="Q45" s="81"/>
      <c r="R45" s="23"/>
      <c r="S45" s="29" t="s">
        <v>27</v>
      </c>
      <c r="T45" s="23"/>
      <c r="U45" s="21" t="s">
        <v>28</v>
      </c>
      <c r="V45" s="9"/>
      <c r="W45" s="108">
        <f>IF(O17="",(0),IF($D$11&lt;&gt;"Turnier",(0),IF(T45="","Werte eintragen",IF(W39=0,((W46/10*$I$59)),("0,00")))))</f>
        <v>0</v>
      </c>
      <c r="X45" s="108"/>
      <c r="Y45" s="108"/>
      <c r="Z45" s="47"/>
    </row>
    <row r="46" spans="1:26" ht="11.1" customHeight="1" x14ac:dyDescent="0.2">
      <c r="A46" s="45"/>
      <c r="B46" s="2"/>
      <c r="C46" s="2"/>
      <c r="D46" s="2"/>
      <c r="E46" s="2"/>
      <c r="F46" s="26"/>
      <c r="G46" s="20"/>
      <c r="H46" s="20"/>
      <c r="I46" s="51"/>
      <c r="J46" s="22" t="str">
        <f>IF(B45&amp;E45="","",ROUNDUP(B45*E45*G45,-1))</f>
        <v/>
      </c>
      <c r="K46" s="20"/>
      <c r="L46" s="20"/>
      <c r="M46" s="5"/>
      <c r="N46" s="49"/>
      <c r="O46" s="2"/>
      <c r="P46" s="2"/>
      <c r="Q46" s="2"/>
      <c r="R46" s="2"/>
      <c r="S46" s="26"/>
      <c r="T46" s="20"/>
      <c r="U46" s="20"/>
      <c r="V46" s="51"/>
      <c r="W46" s="22" t="str">
        <f>IF(O45&amp;R45="","",ROUNDUP(O45*R45*T45,-1))</f>
        <v/>
      </c>
      <c r="X46" s="20"/>
      <c r="Y46" s="20"/>
      <c r="Z46" s="47"/>
    </row>
    <row r="47" spans="1:26" ht="9.9499999999999993" customHeight="1" x14ac:dyDescent="0.2">
      <c r="A47" s="45"/>
      <c r="B47" s="77"/>
      <c r="C47" s="77"/>
      <c r="D47" s="2"/>
      <c r="E47" s="25"/>
      <c r="F47" s="25"/>
      <c r="G47" s="137"/>
      <c r="H47" s="138"/>
      <c r="I47" s="31"/>
      <c r="J47" s="31"/>
      <c r="K47" s="31"/>
      <c r="L47" s="31"/>
      <c r="M47" s="52"/>
      <c r="N47" s="50"/>
      <c r="O47" s="77"/>
      <c r="P47" s="77"/>
      <c r="Q47" s="2"/>
      <c r="R47" s="25"/>
      <c r="S47" s="25"/>
      <c r="T47" s="137"/>
      <c r="U47" s="138"/>
      <c r="V47" s="31"/>
      <c r="W47" s="31"/>
      <c r="X47" s="31"/>
      <c r="Y47" s="31"/>
      <c r="Z47" s="47"/>
    </row>
    <row r="48" spans="1:26" ht="21.75" customHeight="1" x14ac:dyDescent="0.2">
      <c r="A48" s="45"/>
      <c r="B48" s="75" t="s">
        <v>29</v>
      </c>
      <c r="C48" s="75"/>
      <c r="D48" s="75"/>
      <c r="E48" s="75"/>
      <c r="F48" s="75"/>
      <c r="G48" s="75"/>
      <c r="H48" s="75"/>
      <c r="I48" s="2"/>
      <c r="J48" s="74"/>
      <c r="K48" s="74"/>
      <c r="L48" s="74"/>
      <c r="M48" s="5"/>
      <c r="N48" s="49"/>
      <c r="O48" s="75" t="s">
        <v>29</v>
      </c>
      <c r="P48" s="75"/>
      <c r="Q48" s="75"/>
      <c r="R48" s="75"/>
      <c r="S48" s="75"/>
      <c r="T48" s="75"/>
      <c r="U48" s="75"/>
      <c r="V48" s="2"/>
      <c r="W48" s="74"/>
      <c r="X48" s="74"/>
      <c r="Y48" s="74"/>
      <c r="Z48" s="47"/>
    </row>
    <row r="49" spans="1:26" ht="21.75" customHeight="1" x14ac:dyDescent="0.2">
      <c r="A49" s="45"/>
      <c r="B49" s="2"/>
      <c r="C49" s="2"/>
      <c r="D49" s="2"/>
      <c r="E49" s="2"/>
      <c r="F49" s="2"/>
      <c r="G49" s="2"/>
      <c r="H49" s="2"/>
      <c r="I49" s="2"/>
      <c r="J49" s="3"/>
      <c r="K49" s="3"/>
      <c r="L49" s="3"/>
      <c r="M49" s="5"/>
      <c r="N49" s="49"/>
      <c r="O49" s="2"/>
      <c r="P49" s="2"/>
      <c r="Q49" s="2"/>
      <c r="R49" s="2"/>
      <c r="S49" s="2"/>
      <c r="T49" s="2"/>
      <c r="U49" s="2"/>
      <c r="V49" s="2"/>
      <c r="W49" s="3"/>
      <c r="X49" s="3"/>
      <c r="Y49" s="3"/>
      <c r="Z49" s="47"/>
    </row>
    <row r="50" spans="1:26" ht="21.75" customHeight="1" x14ac:dyDescent="0.2">
      <c r="A50" s="45"/>
      <c r="B50" s="114" t="s">
        <v>30</v>
      </c>
      <c r="C50" s="114"/>
      <c r="D50" s="114"/>
      <c r="E50" s="114"/>
      <c r="F50" s="114"/>
      <c r="G50" s="114"/>
      <c r="H50" s="114"/>
      <c r="I50" s="2"/>
      <c r="J50" s="106">
        <f>SUM(J35,J39,J43,J45,J48)</f>
        <v>0</v>
      </c>
      <c r="K50" s="106"/>
      <c r="L50" s="106"/>
      <c r="M50" s="5"/>
      <c r="N50" s="49"/>
      <c r="O50" s="114" t="s">
        <v>30</v>
      </c>
      <c r="P50" s="114"/>
      <c r="Q50" s="114"/>
      <c r="R50" s="114"/>
      <c r="S50" s="114"/>
      <c r="T50" s="114"/>
      <c r="U50" s="114"/>
      <c r="V50" s="2"/>
      <c r="W50" s="106">
        <f>SUM(W35,W39,W43,W45,W48)</f>
        <v>0</v>
      </c>
      <c r="X50" s="106"/>
      <c r="Y50" s="106"/>
      <c r="Z50" s="47"/>
    </row>
    <row r="51" spans="1:26" ht="21.75" customHeight="1" thickBot="1" x14ac:dyDescent="0.25">
      <c r="A51" s="45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5"/>
      <c r="N51" s="49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47"/>
    </row>
    <row r="52" spans="1:26" ht="10.5" customHeight="1" thickBot="1" x14ac:dyDescent="0.25">
      <c r="A52" s="43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7"/>
    </row>
    <row r="53" spans="1:26" ht="21.75" customHeight="1" x14ac:dyDescent="0.2">
      <c r="A53" s="45"/>
      <c r="C53" s="118" t="s">
        <v>31</v>
      </c>
      <c r="D53" s="119"/>
      <c r="E53" s="119"/>
      <c r="F53" s="119"/>
      <c r="G53" s="119"/>
      <c r="H53" s="119"/>
      <c r="I53" s="119"/>
      <c r="J53" s="119"/>
      <c r="K53" s="120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47"/>
    </row>
    <row r="54" spans="1:26" ht="21.75" customHeight="1" thickBot="1" x14ac:dyDescent="0.25">
      <c r="A54" s="45"/>
      <c r="C54" s="80" t="s">
        <v>32</v>
      </c>
      <c r="D54" s="81"/>
      <c r="E54" s="81"/>
      <c r="F54" s="81"/>
      <c r="G54" s="81"/>
      <c r="H54" s="2"/>
      <c r="I54" s="78">
        <v>30</v>
      </c>
      <c r="J54" s="78"/>
      <c r="K54" s="5"/>
      <c r="L54" s="2"/>
      <c r="M54" s="2"/>
      <c r="N54" s="2"/>
      <c r="O54" s="100" t="s">
        <v>33</v>
      </c>
      <c r="P54" s="100"/>
      <c r="Q54" s="100"/>
      <c r="R54" s="100"/>
      <c r="S54" s="100"/>
      <c r="T54" s="100"/>
      <c r="U54" s="2"/>
      <c r="V54" s="99" t="str">
        <f>IF(OR(ISBLANK(F9),ISBLANK(P9),ISBLANK(P10),ISBLANK(D11),ISBLANK(P11),ISBLANK(U11),ISBLANK(D12),ISBLANK(Q12)),"Spieldaten fehlen",IF(OR(ISBLANK(B15),ISBLANK(G15),ISBLANK(B17),ISBLANK(G17)),"SR-Daten fehlen",IF(NOT(OR(B22&lt;&gt;"",B26&lt;&gt;"")),"IBAN/Email fehlt",J50+W50)))</f>
        <v>Spieldaten fehlen</v>
      </c>
      <c r="W54" s="99"/>
      <c r="X54" s="99"/>
      <c r="Y54" s="99"/>
      <c r="Z54" s="47"/>
    </row>
    <row r="55" spans="1:26" ht="21.75" customHeight="1" thickTop="1" x14ac:dyDescent="0.2">
      <c r="A55" s="45"/>
      <c r="C55" s="80" t="s">
        <v>47</v>
      </c>
      <c r="D55" s="81"/>
      <c r="E55" s="81"/>
      <c r="F55" s="81"/>
      <c r="G55" s="81"/>
      <c r="H55" s="2"/>
      <c r="I55" s="78">
        <v>30</v>
      </c>
      <c r="J55" s="78"/>
      <c r="K55" s="5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47"/>
    </row>
    <row r="56" spans="1:26" ht="21.75" customHeight="1" x14ac:dyDescent="0.2">
      <c r="A56" s="45"/>
      <c r="C56" s="80" t="s">
        <v>46</v>
      </c>
      <c r="D56" s="81"/>
      <c r="E56" s="81"/>
      <c r="F56" s="81"/>
      <c r="G56" s="81"/>
      <c r="H56" s="2"/>
      <c r="I56" s="78">
        <v>35</v>
      </c>
      <c r="J56" s="78"/>
      <c r="K56" s="5"/>
      <c r="L56" s="2"/>
      <c r="M56" s="2"/>
      <c r="N56" s="96" t="s">
        <v>34</v>
      </c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8"/>
      <c r="Z56" s="47"/>
    </row>
    <row r="57" spans="1:26" ht="21.75" customHeight="1" x14ac:dyDescent="0.2">
      <c r="A57" s="45"/>
      <c r="C57" s="80" t="s">
        <v>35</v>
      </c>
      <c r="D57" s="81"/>
      <c r="E57" s="81"/>
      <c r="F57" s="81"/>
      <c r="G57" s="81"/>
      <c r="H57" s="2"/>
      <c r="I57" s="78">
        <v>35</v>
      </c>
      <c r="J57" s="78"/>
      <c r="K57" s="5"/>
      <c r="L57" s="2"/>
      <c r="M57" s="2"/>
      <c r="N57" s="91" t="s">
        <v>36</v>
      </c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92"/>
      <c r="Z57" s="47"/>
    </row>
    <row r="58" spans="1:26" ht="21.75" customHeight="1" x14ac:dyDescent="0.2">
      <c r="A58" s="45"/>
      <c r="C58" s="80" t="s">
        <v>37</v>
      </c>
      <c r="D58" s="81"/>
      <c r="E58" s="81"/>
      <c r="F58" s="81"/>
      <c r="G58" s="81"/>
      <c r="H58" s="2"/>
      <c r="I58" s="101">
        <v>35</v>
      </c>
      <c r="J58" s="101"/>
      <c r="K58" s="5"/>
      <c r="L58" s="2"/>
      <c r="M58" s="2"/>
      <c r="N58" s="93" t="s">
        <v>38</v>
      </c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5"/>
      <c r="Z58" s="47"/>
    </row>
    <row r="59" spans="1:26" ht="28.5" customHeight="1" thickBot="1" x14ac:dyDescent="0.25">
      <c r="A59" s="45"/>
      <c r="C59" s="115" t="s">
        <v>39</v>
      </c>
      <c r="D59" s="116"/>
      <c r="E59" s="116"/>
      <c r="F59" s="116"/>
      <c r="G59" s="116"/>
      <c r="H59" s="6"/>
      <c r="I59" s="79">
        <v>6</v>
      </c>
      <c r="J59" s="79"/>
      <c r="K59" s="7"/>
      <c r="L59" s="2"/>
      <c r="M59" s="2"/>
      <c r="Z59" s="47"/>
    </row>
    <row r="60" spans="1:26" ht="10.5" customHeight="1" thickBot="1" x14ac:dyDescent="0.25">
      <c r="A60" s="40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2"/>
    </row>
    <row r="61" spans="1:26" ht="10.5" customHeight="1" x14ac:dyDescent="0.2">
      <c r="A61" s="43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44"/>
      <c r="N61" s="35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7"/>
    </row>
    <row r="62" spans="1:26" ht="18" customHeight="1" x14ac:dyDescent="0.2">
      <c r="A62" s="45"/>
      <c r="B62" s="70"/>
      <c r="C62" s="86" t="str">
        <f>IF(OR(V54="Spieldaten fehlen",V54="SR-Daten fehlen",V54="IBAN/Email fehlt"),"FEHLENDE ANGABEN","Auszahlungsmethode")</f>
        <v>FEHLENDE ANGABEN</v>
      </c>
      <c r="D62" s="87"/>
      <c r="E62" s="87"/>
      <c r="F62" s="87"/>
      <c r="G62" s="71" t="str">
        <f>IF(OR(V54="Spieldaten fehlen",V54="SR-Daten fehlen",V54="IBAN/Email fehlt"),"",FALSE)</f>
        <v/>
      </c>
      <c r="H62" s="82" t="str">
        <f>IF(OR(V54="Spieldaten fehlen",V54="SR-Daten fehlen",V54="IBAN/Email fehlt"),"","Banküberweisung")</f>
        <v/>
      </c>
      <c r="I62" s="82"/>
      <c r="J62" s="83"/>
      <c r="K62" s="26"/>
      <c r="L62" s="26"/>
      <c r="M62" s="46"/>
      <c r="N62" s="38"/>
      <c r="O62" s="70"/>
      <c r="P62" s="86" t="str">
        <f>IF(OR(V54="Spieldaten fehlen",V54="SR-Daten fehlen",V54="IBAN/Email fehlt"),"FEHLENDE ANGABEN","Auszahlungsmethode")</f>
        <v>FEHLENDE ANGABEN</v>
      </c>
      <c r="Q62" s="87"/>
      <c r="R62" s="87"/>
      <c r="S62" s="87"/>
      <c r="T62" s="71" t="str">
        <f>IF(OR(V54="Spieldaten fehlen",V54="SR-Daten fehlen",V54="IBAN/Email fehlt"),"",FALSE)</f>
        <v/>
      </c>
      <c r="U62" s="82" t="str">
        <f>IF(OR(V54="Spieldaten fehlen",V54="SR-Daten fehlen",V54="IBAN/Email fehlt"),"","Banküberweisung")</f>
        <v/>
      </c>
      <c r="V62" s="82"/>
      <c r="W62" s="83"/>
      <c r="X62" s="26"/>
      <c r="Y62" s="26"/>
      <c r="Z62" s="39"/>
    </row>
    <row r="63" spans="1:26" ht="18.95" customHeight="1" x14ac:dyDescent="0.2">
      <c r="A63" s="45"/>
      <c r="B63" s="70"/>
      <c r="C63" s="88"/>
      <c r="D63" s="89"/>
      <c r="E63" s="89"/>
      <c r="F63" s="89"/>
      <c r="G63" s="72" t="str">
        <f>IF(OR(V54="Spieldaten fehlen",V54="SR-Daten fehlen",V54="IBAN/Email fehlt"),"",FALSE)</f>
        <v/>
      </c>
      <c r="H63" s="84" t="str">
        <f>IF(OR(V54="Spieldaten fehlen",V54="SR-Daten fehlen",V54="IBAN/Email fehlt"),"","PayPal Überweisung")</f>
        <v/>
      </c>
      <c r="I63" s="84"/>
      <c r="J63" s="85"/>
      <c r="K63" s="26"/>
      <c r="L63" s="26"/>
      <c r="M63" s="46"/>
      <c r="N63" s="38"/>
      <c r="O63" s="70"/>
      <c r="P63" s="88"/>
      <c r="Q63" s="89"/>
      <c r="R63" s="89"/>
      <c r="S63" s="89"/>
      <c r="T63" s="72" t="str">
        <f>IF(OR(V54="Spieldaten fehlen",V54="SR-Daten fehlen",V54="IBAN/Email fehlt"),"",FALSE)</f>
        <v/>
      </c>
      <c r="U63" s="84" t="str">
        <f>IF(OR(V54="Spieldaten fehlen",V54="SR-Daten fehlen",V54="IBAN/Email fehlt"),"","PayPal Überweisung")</f>
        <v/>
      </c>
      <c r="V63" s="84"/>
      <c r="W63" s="85"/>
      <c r="X63" s="26"/>
      <c r="Y63" s="26"/>
      <c r="Z63" s="39"/>
    </row>
    <row r="64" spans="1:26" ht="7.5" customHeight="1" x14ac:dyDescent="0.2">
      <c r="A64" s="45"/>
      <c r="B64" s="70"/>
      <c r="C64" s="142"/>
      <c r="D64" s="142"/>
      <c r="E64" s="142"/>
      <c r="F64" s="142"/>
      <c r="G64" s="143"/>
      <c r="H64" s="144"/>
      <c r="I64" s="144"/>
      <c r="J64" s="144"/>
      <c r="K64" s="73"/>
      <c r="L64" s="73"/>
      <c r="M64" s="46"/>
      <c r="N64" s="38"/>
      <c r="O64" s="70"/>
      <c r="P64" s="142"/>
      <c r="Q64" s="142"/>
      <c r="R64" s="142"/>
      <c r="S64" s="142"/>
      <c r="T64" s="143"/>
      <c r="U64" s="144"/>
      <c r="V64" s="144"/>
      <c r="W64" s="144"/>
      <c r="X64" s="73"/>
      <c r="Y64" s="73"/>
      <c r="Z64" s="39"/>
    </row>
    <row r="65" spans="1:26" ht="18" customHeight="1" x14ac:dyDescent="0.2">
      <c r="A65" s="45"/>
      <c r="B65" s="117" t="str">
        <f>IF(P10="","",P10)</f>
        <v/>
      </c>
      <c r="C65" s="113"/>
      <c r="D65" s="113"/>
      <c r="E65" s="113"/>
      <c r="F65" s="113"/>
      <c r="G65" s="113"/>
      <c r="H65" s="32"/>
      <c r="I65" s="112" t="str">
        <f>IF(P11="","",P11)</f>
        <v/>
      </c>
      <c r="J65" s="113"/>
      <c r="K65" s="113"/>
      <c r="L65" s="113"/>
      <c r="M65" s="46"/>
      <c r="N65" s="38"/>
      <c r="O65" s="110" t="str">
        <f>IF(O15="","",IF(P10="","",P10))</f>
        <v/>
      </c>
      <c r="P65" s="111"/>
      <c r="Q65" s="111"/>
      <c r="R65" s="111"/>
      <c r="S65" s="111"/>
      <c r="T65" s="111"/>
      <c r="U65" s="32"/>
      <c r="V65" s="112" t="str">
        <f>IF(O15="","",IF(P11="","",P11))</f>
        <v/>
      </c>
      <c r="W65" s="113"/>
      <c r="X65" s="113"/>
      <c r="Y65" s="113"/>
      <c r="Z65" s="39"/>
    </row>
    <row r="66" spans="1:26" ht="21.75" customHeight="1" x14ac:dyDescent="0.2">
      <c r="A66" s="45"/>
      <c r="B66" s="16" t="s">
        <v>40</v>
      </c>
      <c r="C66" s="16"/>
      <c r="D66" s="16"/>
      <c r="E66" s="16"/>
      <c r="F66" s="16"/>
      <c r="G66" s="16"/>
      <c r="H66" s="104" t="s">
        <v>41</v>
      </c>
      <c r="I66" s="104"/>
      <c r="J66" s="104"/>
      <c r="K66" s="104"/>
      <c r="L66" s="104"/>
      <c r="M66" s="46"/>
      <c r="N66" s="38"/>
      <c r="O66" s="16" t="s">
        <v>40</v>
      </c>
      <c r="P66" s="16"/>
      <c r="Q66" s="16"/>
      <c r="R66" s="16"/>
      <c r="S66" s="16"/>
      <c r="T66" s="16"/>
      <c r="U66" s="104" t="s">
        <v>41</v>
      </c>
      <c r="V66" s="104"/>
      <c r="W66" s="104"/>
      <c r="X66" s="104"/>
      <c r="Y66" s="104"/>
      <c r="Z66" s="39"/>
    </row>
    <row r="67" spans="1:26" ht="43.5" customHeight="1" x14ac:dyDescent="0.2">
      <c r="A67" s="45"/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46"/>
      <c r="N67" s="38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39"/>
    </row>
    <row r="68" spans="1:26" ht="21.75" customHeight="1" x14ac:dyDescent="0.2">
      <c r="A68" s="45"/>
      <c r="B68" s="97" t="s">
        <v>42</v>
      </c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46"/>
      <c r="N68" s="38"/>
      <c r="O68" s="97" t="s">
        <v>42</v>
      </c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39"/>
    </row>
    <row r="69" spans="1:26" ht="10.5" customHeight="1" thickBot="1" x14ac:dyDescent="0.25">
      <c r="A69" s="40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2"/>
      <c r="N69" s="40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2"/>
    </row>
    <row r="70" spans="1:26" ht="21.75" customHeight="1" x14ac:dyDescent="0.2">
      <c r="B70" s="145" t="s">
        <v>43</v>
      </c>
      <c r="C70" s="145"/>
      <c r="D70" s="145"/>
      <c r="E70" s="145"/>
      <c r="F70" s="145"/>
      <c r="G70" s="145"/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34"/>
      <c r="X70" s="34"/>
      <c r="Y70" s="34"/>
      <c r="Z70" s="8" t="s">
        <v>44</v>
      </c>
    </row>
    <row r="71" spans="1:26" s="4" customFormat="1" ht="21.75" hidden="1" customHeight="1" x14ac:dyDescent="0.2"/>
    <row r="72" spans="1:26" ht="21.75" hidden="1" customHeight="1" x14ac:dyDescent="0.2"/>
    <row r="73" spans="1:26" ht="21.75" hidden="1" customHeight="1" x14ac:dyDescent="0.2"/>
  </sheetData>
  <sheetProtection algorithmName="SHA-512" hashValue="vtkcbPX1M/EKBDIfw8nb26Rc4+CqMzZsNb2wL6WsGrct6M8g2NxeDFpls/aiIJ3QxRCt88w0KZEzVtZTClzZag==" saltValue="gfHgUh3jM7D88T65G30Utw==" spinCount="100000" sheet="1" selectLockedCells="1"/>
  <mergeCells count="128">
    <mergeCell ref="I22:L22"/>
    <mergeCell ref="B23:H23"/>
    <mergeCell ref="I23:L23"/>
    <mergeCell ref="B25:L25"/>
    <mergeCell ref="O25:Y25"/>
    <mergeCell ref="B26:L26"/>
    <mergeCell ref="O26:Y26"/>
    <mergeCell ref="B27:L27"/>
    <mergeCell ref="O27:Y27"/>
    <mergeCell ref="A1:Z3"/>
    <mergeCell ref="A4:Z4"/>
    <mergeCell ref="A6:Z7"/>
    <mergeCell ref="B9:E9"/>
    <mergeCell ref="B11:C11"/>
    <mergeCell ref="D11:L11"/>
    <mergeCell ref="P11:S11"/>
    <mergeCell ref="U11:W11"/>
    <mergeCell ref="J50:L50"/>
    <mergeCell ref="B50:H50"/>
    <mergeCell ref="O48:U48"/>
    <mergeCell ref="W48:Y48"/>
    <mergeCell ref="B47:C47"/>
    <mergeCell ref="G47:H47"/>
    <mergeCell ref="T47:U47"/>
    <mergeCell ref="F9:L9"/>
    <mergeCell ref="N8:V8"/>
    <mergeCell ref="B12:C12"/>
    <mergeCell ref="D12:L12"/>
    <mergeCell ref="O12:P12"/>
    <mergeCell ref="Q12:Y12"/>
    <mergeCell ref="B18:F18"/>
    <mergeCell ref="G37:H37"/>
    <mergeCell ref="C43:D43"/>
    <mergeCell ref="P10:Y10"/>
    <mergeCell ref="W43:Y43"/>
    <mergeCell ref="O15:S15"/>
    <mergeCell ref="T15:Y15"/>
    <mergeCell ref="O16:S16"/>
    <mergeCell ref="T16:Y16"/>
    <mergeCell ref="O17:S17"/>
    <mergeCell ref="T17:Y17"/>
    <mergeCell ref="O18:S18"/>
    <mergeCell ref="T18:Y18"/>
    <mergeCell ref="Q36:R36"/>
    <mergeCell ref="W35:Y35"/>
    <mergeCell ref="T35:U35"/>
    <mergeCell ref="W39:Y39"/>
    <mergeCell ref="T36:U36"/>
    <mergeCell ref="T37:U37"/>
    <mergeCell ref="O40:U40"/>
    <mergeCell ref="X11:Y11"/>
    <mergeCell ref="O22:U22"/>
    <mergeCell ref="V22:Y22"/>
    <mergeCell ref="O21:Y21"/>
    <mergeCell ref="B30:Y31"/>
    <mergeCell ref="B21:L21"/>
    <mergeCell ref="B22:H22"/>
    <mergeCell ref="V23:Y23"/>
    <mergeCell ref="O23:U23"/>
    <mergeCell ref="H66:L66"/>
    <mergeCell ref="U66:Y66"/>
    <mergeCell ref="B68:L68"/>
    <mergeCell ref="O68:Y68"/>
    <mergeCell ref="C59:G59"/>
    <mergeCell ref="C45:D45"/>
    <mergeCell ref="B67:L67"/>
    <mergeCell ref="B65:G65"/>
    <mergeCell ref="I65:L65"/>
    <mergeCell ref="C53:K53"/>
    <mergeCell ref="C56:G56"/>
    <mergeCell ref="C57:G57"/>
    <mergeCell ref="I56:J56"/>
    <mergeCell ref="C54:G54"/>
    <mergeCell ref="P62:S63"/>
    <mergeCell ref="U62:W62"/>
    <mergeCell ref="U63:W63"/>
    <mergeCell ref="B29:Y29"/>
    <mergeCell ref="O42:U42"/>
    <mergeCell ref="G36:H36"/>
    <mergeCell ref="D37:E37"/>
    <mergeCell ref="B39:H39"/>
    <mergeCell ref="D36:E36"/>
    <mergeCell ref="J39:L39"/>
    <mergeCell ref="J45:L45"/>
    <mergeCell ref="B42:H42"/>
    <mergeCell ref="Q35:R35"/>
    <mergeCell ref="J35:L35"/>
    <mergeCell ref="O67:Y67"/>
    <mergeCell ref="O65:T65"/>
    <mergeCell ref="V65:Y65"/>
    <mergeCell ref="J43:L43"/>
    <mergeCell ref="O50:U50"/>
    <mergeCell ref="P43:Q43"/>
    <mergeCell ref="P45:Q45"/>
    <mergeCell ref="W45:Y45"/>
    <mergeCell ref="C55:G55"/>
    <mergeCell ref="H62:J62"/>
    <mergeCell ref="H63:J63"/>
    <mergeCell ref="C62:F63"/>
    <mergeCell ref="P9:Y9"/>
    <mergeCell ref="N57:Y57"/>
    <mergeCell ref="N58:Y58"/>
    <mergeCell ref="N56:Y56"/>
    <mergeCell ref="I55:J55"/>
    <mergeCell ref="I54:J54"/>
    <mergeCell ref="V54:Y54"/>
    <mergeCell ref="O54:T54"/>
    <mergeCell ref="I58:J58"/>
    <mergeCell ref="B10:L10"/>
    <mergeCell ref="G16:L16"/>
    <mergeCell ref="B16:F16"/>
    <mergeCell ref="B15:F15"/>
    <mergeCell ref="G15:L15"/>
    <mergeCell ref="B17:F17"/>
    <mergeCell ref="G17:L17"/>
    <mergeCell ref="W50:Y50"/>
    <mergeCell ref="G18:L18"/>
    <mergeCell ref="D35:E35"/>
    <mergeCell ref="G35:H35"/>
    <mergeCell ref="J48:L48"/>
    <mergeCell ref="B48:H48"/>
    <mergeCell ref="O39:U39"/>
    <mergeCell ref="B40:H40"/>
    <mergeCell ref="O47:P47"/>
    <mergeCell ref="Q37:R37"/>
    <mergeCell ref="I57:J57"/>
    <mergeCell ref="I59:J59"/>
    <mergeCell ref="C58:G58"/>
  </mergeCells>
  <phoneticPr fontId="0" type="noConversion"/>
  <conditionalFormatting sqref="B22">
    <cfRule type="containsBlanks" dxfId="13" priority="6" stopIfTrue="1">
      <formula>LEN(TRIM(B22))=0</formula>
    </cfRule>
  </conditionalFormatting>
  <conditionalFormatting sqref="B26">
    <cfRule type="containsBlanks" dxfId="12" priority="4" stopIfTrue="1">
      <formula>LEN(TRIM(B26))=0</formula>
    </cfRule>
  </conditionalFormatting>
  <conditionalFormatting sqref="B45 E45">
    <cfRule type="containsBlanks" dxfId="11" priority="11" stopIfTrue="1">
      <formula>LEN(TRIM(B45))=0</formula>
    </cfRule>
  </conditionalFormatting>
  <conditionalFormatting sqref="F9 P9 P10:Y11 D11:L12 Q12 B15 G15 O15 T15 B17 G17 O17 T17 D35 G35 Q35 T35 J39 B43 E43 O43 R43 J48 W48">
    <cfRule type="containsBlanks" dxfId="10" priority="26" stopIfTrue="1">
      <formula>LEN(TRIM(B9))=0</formula>
    </cfRule>
  </conditionalFormatting>
  <conditionalFormatting sqref="G43">
    <cfRule type="containsBlanks" dxfId="9" priority="12" stopIfTrue="1">
      <formula>LEN(TRIM(G43))=0</formula>
    </cfRule>
  </conditionalFormatting>
  <conditionalFormatting sqref="G45">
    <cfRule type="containsBlanks" dxfId="8" priority="10" stopIfTrue="1">
      <formula>LEN(TRIM(G45))=0</formula>
    </cfRule>
  </conditionalFormatting>
  <conditionalFormatting sqref="I22">
    <cfRule type="containsBlanks" dxfId="7" priority="5" stopIfTrue="1">
      <formula>LEN(TRIM(I22))=0</formula>
    </cfRule>
  </conditionalFormatting>
  <conditionalFormatting sqref="O22">
    <cfRule type="containsBlanks" dxfId="6" priority="15" stopIfTrue="1">
      <formula>LEN(TRIM(O22))=0</formula>
    </cfRule>
  </conditionalFormatting>
  <conditionalFormatting sqref="O26">
    <cfRule type="containsBlanks" dxfId="5" priority="2" stopIfTrue="1">
      <formula>LEN(TRIM(O26))=0</formula>
    </cfRule>
  </conditionalFormatting>
  <conditionalFormatting sqref="O45 R45">
    <cfRule type="containsBlanks" dxfId="4" priority="8" stopIfTrue="1">
      <formula>LEN(TRIM(O45))=0</formula>
    </cfRule>
  </conditionalFormatting>
  <conditionalFormatting sqref="T43">
    <cfRule type="containsBlanks" dxfId="3" priority="9" stopIfTrue="1">
      <formula>LEN(TRIM(T43))=0</formula>
    </cfRule>
  </conditionalFormatting>
  <conditionalFormatting sqref="T45">
    <cfRule type="containsBlanks" dxfId="2" priority="7" stopIfTrue="1">
      <formula>LEN(TRIM(T45))=0</formula>
    </cfRule>
  </conditionalFormatting>
  <conditionalFormatting sqref="V22">
    <cfRule type="containsBlanks" dxfId="1" priority="14" stopIfTrue="1">
      <formula>LEN(TRIM(V22))=0</formula>
    </cfRule>
  </conditionalFormatting>
  <conditionalFormatting sqref="W39">
    <cfRule type="containsBlanks" dxfId="0" priority="16" stopIfTrue="1">
      <formula>LEN(TRIM(W39))=0</formula>
    </cfRule>
  </conditionalFormatting>
  <dataValidations count="1">
    <dataValidation type="list" allowBlank="1" showInputMessage="1" showErrorMessage="1" sqref="D11:L11" xr:uid="{00000000-0002-0000-0000-000000000000}">
      <mc:AlternateContent xmlns:x12ac="http://schemas.microsoft.com/office/spreadsheetml/2011/1/ac" xmlns:mc="http://schemas.openxmlformats.org/markup-compatibility/2006">
        <mc:Choice Requires="x12ac">
          <x12ac:list>Bezirksliga Männer, Bezirksliga Frauen," Kreisliga Männer,Frauen"," Kreisklasse Männer,Frauen"," Kreispokal Männer,Frauen", Jugend, Turnier</x12ac:list>
        </mc:Choice>
        <mc:Fallback>
          <formula1>"Bezirksliga Männer, Bezirksliga Frauen, Kreisliga Männer,Frauen, Kreisklasse Männer,Frauen, Kreispokal Männer,Frauen, Jugend, Turnier"</formula1>
        </mc:Fallback>
      </mc:AlternateContent>
    </dataValidation>
  </dataValidations>
  <printOptions horizontalCentered="1"/>
  <pageMargins left="0.19685039370078741" right="0.19685039370078741" top="0.31496062992125984" bottom="0.31496062992125984" header="0.51181102362204722" footer="0.51181102362204722"/>
  <pageSetup paperSize="9" scale="71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BSO999929 xmlns="http://www.datev.de/BSOffice/999929">d2de233a-444c-4214-a393-cf79a5140c63</BSO999929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98614AEC62D145AC8C6CE83BE147C3" ma:contentTypeVersion="10" ma:contentTypeDescription="Ein neues Dokument erstellen." ma:contentTypeScope="" ma:versionID="63f43b523080e9bd092b45e74432fae4">
  <xsd:schema xmlns:xsd="http://www.w3.org/2001/XMLSchema" xmlns:xs="http://www.w3.org/2001/XMLSchema" xmlns:p="http://schemas.microsoft.com/office/2006/metadata/properties" xmlns:ns2="2dd39abb-a4a6-4b04-bc72-ab63540933a8" targetNamespace="http://schemas.microsoft.com/office/2006/metadata/properties" ma:root="true" ma:fieldsID="d227d35dd58e85d03617b24e27ad71d5" ns2:_="">
    <xsd:import namespace="2dd39abb-a4a6-4b04-bc72-ab63540933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d39abb-a4a6-4b04-bc72-ab63540933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29D16A-BFD7-4D3B-93A9-E7BDC0C35256}">
  <ds:schemaRefs>
    <ds:schemaRef ds:uri="http://www.datev.de/BSOffice/999929"/>
  </ds:schemaRefs>
</ds:datastoreItem>
</file>

<file path=customXml/itemProps2.xml><?xml version="1.0" encoding="utf-8"?>
<ds:datastoreItem xmlns:ds="http://schemas.openxmlformats.org/officeDocument/2006/customXml" ds:itemID="{936D7106-90C6-4E97-9392-0F519E7CFC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d39abb-a4a6-4b04-bc72-ab63540933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05738B-0777-4BC2-91C7-7C58A17183E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6910F42-ED21-477C-BFE6-AA42E56FEA0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Abrechnung</vt:lpstr>
      <vt:lpstr>Abrechnung!Druckbereich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Handballkreis Hellweg e.V.</dc:creator>
  <cp:keywords/>
  <dc:description/>
  <cp:lastModifiedBy>Scheerer, Luka</cp:lastModifiedBy>
  <cp:revision/>
  <cp:lastPrinted>2025-08-24T07:28:51Z</cp:lastPrinted>
  <dcterms:created xsi:type="dcterms:W3CDTF">2003-06-03T19:51:21Z</dcterms:created>
  <dcterms:modified xsi:type="dcterms:W3CDTF">2025-08-24T07:51:24Z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0x0101005C98614AEC62D145AC8C6CE83BE147C3</vt:lpwstr>
  </property>
</Properties>
</file>