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filterPrivacy="1" codeName="DieseArbeitsmappe" defaultThemeVersion="124226"/>
  <xr:revisionPtr revIDLastSave="0" documentId="13_ncr:1_{5E181ECE-D12B-4C4A-9428-8344D4C5C482}" xr6:coauthVersionLast="47" xr6:coauthVersionMax="47" xr10:uidLastSave="{00000000-0000-0000-0000-000000000000}"/>
  <workbookProtection workbookAlgorithmName="SHA-512" workbookHashValue="Pwu5gXh3bx+tnocmlOYvq82fVDsf77Ln5flGQP637cZ1imCVwHrOQIQENRAeBY66aJY8vWZQtNc79AUf4Qf/LA==" workbookSaltValue="Moobzl+PatPbipTjYOdtCw==" workbookSpinCount="100000" lockStructure="1"/>
  <bookViews>
    <workbookView xWindow="0" yWindow="620" windowWidth="35840" windowHeight="20020" xr2:uid="{00000000-000D-0000-FFFF-FFFF00000000}"/>
  </bookViews>
  <sheets>
    <sheet name="Abre-Ref" sheetId="1" r:id="rId1"/>
  </sheets>
  <definedNames>
    <definedName name="_xlnm.Print_Area" localSheetId="0">'Abre-Ref'!$A$1:$Z$63</definedName>
    <definedName name="Liga">'Abre-Ref'!#REF!</definedName>
    <definedName name="neu">'Abre-Ref'!#REF!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1" l="1"/>
  <c r="W30" i="1"/>
  <c r="J30" i="1"/>
  <c r="J37" i="1"/>
  <c r="AE32" i="1"/>
  <c r="AE33" i="1"/>
  <c r="AE34" i="1"/>
  <c r="AE35" i="1"/>
  <c r="AE36" i="1"/>
  <c r="AE37" i="1"/>
  <c r="AE38" i="1"/>
  <c r="AE39" i="1"/>
  <c r="AE40" i="1"/>
  <c r="AE41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12" i="1"/>
  <c r="L18" i="1"/>
  <c r="D20" i="1" s="1"/>
  <c r="J38" i="1" l="1"/>
  <c r="J42" i="1" l="1"/>
  <c r="H59" i="1"/>
  <c r="B59" i="1"/>
  <c r="O59" i="1"/>
  <c r="W42" i="1"/>
</calcChain>
</file>

<file path=xl/sharedStrings.xml><?xml version="1.0" encoding="utf-8"?>
<sst xmlns="http://schemas.openxmlformats.org/spreadsheetml/2006/main" count="112" uniqueCount="84">
  <si>
    <t>Reisekostenabrechnung</t>
  </si>
  <si>
    <t>HANDBALLKREIS
HELLWEG e.V.</t>
  </si>
  <si>
    <t>Lehrgangs-Referenten</t>
  </si>
  <si>
    <t>Abrechnung von:</t>
  </si>
  <si>
    <t>Vorname + Name</t>
  </si>
  <si>
    <t>Straße, PLZ Wohnort</t>
  </si>
  <si>
    <t>Referentenstab HV Westfalen</t>
  </si>
  <si>
    <t>Referentenstab HK Hellweg</t>
  </si>
  <si>
    <t>1 LE</t>
  </si>
  <si>
    <t>2 LE</t>
  </si>
  <si>
    <t>Lizenzart:</t>
  </si>
  <si>
    <t>3 LE</t>
  </si>
  <si>
    <t>4 LE</t>
  </si>
  <si>
    <t>Datum:</t>
  </si>
  <si>
    <t>5 LE</t>
  </si>
  <si>
    <t>6 LE</t>
  </si>
  <si>
    <t>Beginn:</t>
  </si>
  <si>
    <t>Uhr</t>
  </si>
  <si>
    <t>Ende:</t>
  </si>
  <si>
    <t xml:space="preserve">Uhr </t>
  </si>
  <si>
    <t>7 LE</t>
  </si>
  <si>
    <t>8 LE</t>
  </si>
  <si>
    <t>Summe LE:</t>
  </si>
  <si>
    <t>Lehreinheiten</t>
  </si>
  <si>
    <t>Modul 1 Basisschulung (Jugendtrainerschein)</t>
  </si>
  <si>
    <t>Ort:</t>
  </si>
  <si>
    <t>9 LE</t>
  </si>
  <si>
    <t>Modul 2 Grundlagentraining (C-Lizenz)</t>
  </si>
  <si>
    <t>10 LE</t>
  </si>
  <si>
    <t>C-Lizenz Fortbildung</t>
  </si>
  <si>
    <t>Sporthalle:</t>
  </si>
  <si>
    <t>11 LE</t>
  </si>
  <si>
    <t>12 LE</t>
  </si>
  <si>
    <t>13 LE</t>
  </si>
  <si>
    <t>14 LE</t>
  </si>
  <si>
    <t>15 LE</t>
  </si>
  <si>
    <t>16 LE</t>
  </si>
  <si>
    <t>17 LE</t>
  </si>
  <si>
    <t>Fahrtkosten:</t>
  </si>
  <si>
    <t>18 LE</t>
  </si>
  <si>
    <t>PKW</t>
  </si>
  <si>
    <t>€</t>
  </si>
  <si>
    <t>19 LE</t>
  </si>
  <si>
    <t>km - Fahrer</t>
  </si>
  <si>
    <t>km - Beifahrer</t>
  </si>
  <si>
    <t>20 LE</t>
  </si>
  <si>
    <t>(0,30 €)</t>
  </si>
  <si>
    <t>(0,00 €)</t>
  </si>
  <si>
    <t>21 LE</t>
  </si>
  <si>
    <t>22 LE</t>
  </si>
  <si>
    <t>23 LE</t>
  </si>
  <si>
    <t>öffentliche Verkehrsmittel (Bahn / ÖPNV)</t>
  </si>
  <si>
    <t>24 LE</t>
  </si>
  <si>
    <t>25 LE</t>
  </si>
  <si>
    <t>Stunden-/ Vortragshonorar (s. Tabelle)</t>
  </si>
  <si>
    <t>Aufwands-Entschädigung (s. Tabelle)</t>
  </si>
  <si>
    <t>26 LE</t>
  </si>
  <si>
    <t>27 LE</t>
  </si>
  <si>
    <t>28 LE</t>
  </si>
  <si>
    <t>sonstige Auslagen (mit Beleg)</t>
  </si>
  <si>
    <t>29 LE</t>
  </si>
  <si>
    <t>30 LE</t>
  </si>
  <si>
    <t>Summe</t>
  </si>
  <si>
    <t>Kostenrechnung:</t>
  </si>
  <si>
    <t>Angaben Bankverbindung:</t>
  </si>
  <si>
    <t>Stunden-Honorar</t>
  </si>
  <si>
    <t>Aufw.-Entsch.</t>
  </si>
  <si>
    <t>Referenten HV Lehrstab*</t>
  </si>
  <si>
    <t>30,00 €
je LE (= 45 Min)</t>
  </si>
  <si>
    <t>./.</t>
  </si>
  <si>
    <t>Bankname:</t>
  </si>
  <si>
    <t>Referenten HK Lehrstab**</t>
  </si>
  <si>
    <t>IBAN:</t>
  </si>
  <si>
    <t>*: Anlage 1 zu § 9 lit. f) Finanz- und Gebührenordnung des HV Westfalen e.V.
**: § 15 Abs. 5 der Finanz- und Gebührenordnung des HK Hellweg e.V.</t>
  </si>
  <si>
    <t>BIC:</t>
  </si>
  <si>
    <r>
      <t xml:space="preserve">Ich versichere die Richtigkeit der vorgenannten Angaben und erkläre, dass ich die erforderliche Steuererklärung selbst veranlasse.
Honorare gelten als Einkünfte aus selbstständigen Tätigkeiten i.S.d. EStG. Die notwendigen Belege sind beigefügt.
</t>
    </r>
    <r>
      <rPr>
        <b/>
        <sz val="10"/>
        <rFont val="Arial"/>
        <family val="2"/>
      </rPr>
      <t>Die Erstattung der Beträge erfolgt per Überweisung</t>
    </r>
    <r>
      <rPr>
        <sz val="10"/>
        <rFont val="Arial"/>
        <family val="2"/>
      </rPr>
      <t>.</t>
    </r>
  </si>
  <si>
    <t>(wird ausgefüllt von der abrechnenden Person)</t>
  </si>
  <si>
    <t>(wird ausgefüllt vom Budgetverantwortlichen)</t>
  </si>
  <si>
    <t>Sachlich und rechnerisch richtig:</t>
  </si>
  <si>
    <t>Datum</t>
  </si>
  <si>
    <t>Ort</t>
  </si>
  <si>
    <t>Ort, Datum</t>
  </si>
  <si>
    <t>Unterschrift</t>
  </si>
  <si>
    <t>Stand 23.09.2025 (1.03)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</si>
</sst>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h:mm;@"/>
    <numFmt numFmtId="166" formatCode="#,##0.00_ ;\-#,##0.00\ "/>
    <numFmt numFmtId="167" formatCode="#,##0.00\ &quot;€&quot;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54">
    <xf numFmtId="0" fontId="0" fillId="0" borderId="0" xfId="0"/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15" fillId="0" borderId="0" xfId="0" applyFont="1"/>
    <xf numFmtId="0" fontId="14" fillId="0" borderId="0" xfId="0" applyFont="1" applyAlignment="1" applyProtection="1">
      <alignment vertical="center"/>
      <protection hidden="1"/>
    </xf>
    <xf numFmtId="0" fontId="14" fillId="3" borderId="4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167" fontId="5" fillId="3" borderId="5" xfId="1" applyNumberFormat="1" applyFont="1" applyFill="1" applyBorder="1" applyAlignment="1" applyProtection="1">
      <alignment vertical="center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167" fontId="5" fillId="3" borderId="1" xfId="1" applyNumberFormat="1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167" fontId="5" fillId="3" borderId="8" xfId="1" applyNumberFormat="1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14" fillId="3" borderId="0" xfId="0" applyFont="1" applyFill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14" fillId="3" borderId="16" xfId="0" applyFont="1" applyFill="1" applyBorder="1" applyAlignment="1" applyProtection="1">
      <alignment horizontal="center" vertical="center"/>
      <protection hidden="1"/>
    </xf>
    <xf numFmtId="0" fontId="13" fillId="3" borderId="17" xfId="0" applyFont="1" applyFill="1" applyBorder="1" applyAlignment="1" applyProtection="1">
      <alignment horizontal="left" vertical="center"/>
      <protection hidden="1"/>
    </xf>
    <xf numFmtId="44" fontId="6" fillId="3" borderId="0" xfId="1" applyFont="1" applyFill="1" applyBorder="1" applyAlignment="1" applyProtection="1">
      <alignment vertical="center"/>
      <protection hidden="1"/>
    </xf>
    <xf numFmtId="0" fontId="5" fillId="3" borderId="17" xfId="0" applyFont="1" applyFill="1" applyBorder="1" applyAlignment="1" applyProtection="1">
      <alignment horizontal="left" vertical="center"/>
      <protection hidden="1"/>
    </xf>
    <xf numFmtId="0" fontId="14" fillId="3" borderId="20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2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vertical="center"/>
      <protection hidden="1"/>
    </xf>
    <xf numFmtId="0" fontId="5" fillId="3" borderId="3" xfId="0" applyFont="1" applyFill="1" applyBorder="1" applyAlignment="1" applyProtection="1">
      <alignment vertical="center"/>
      <protection hidden="1"/>
    </xf>
    <xf numFmtId="0" fontId="12" fillId="3" borderId="5" xfId="0" applyFont="1" applyFill="1" applyBorder="1" applyAlignment="1" applyProtection="1">
      <alignment vertical="center"/>
      <protection hidden="1"/>
    </xf>
    <xf numFmtId="44" fontId="5" fillId="3" borderId="5" xfId="1" applyFont="1" applyFill="1" applyBorder="1" applyAlignment="1" applyProtection="1">
      <alignment vertical="center" wrapText="1"/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5" fillId="3" borderId="7" xfId="0" applyFont="1" applyFill="1" applyBorder="1" applyAlignment="1" applyProtection="1">
      <alignment horizontal="left" vertical="center"/>
      <protection hidden="1"/>
    </xf>
    <xf numFmtId="44" fontId="6" fillId="3" borderId="17" xfId="1" applyFont="1" applyFill="1" applyBorder="1" applyAlignment="1" applyProtection="1">
      <alignment vertical="center"/>
      <protection hidden="1"/>
    </xf>
    <xf numFmtId="0" fontId="14" fillId="3" borderId="17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horizontal="center" vertical="top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5" fillId="3" borderId="1" xfId="0" applyFont="1" applyFill="1" applyBorder="1" applyProtection="1">
      <protection hidden="1"/>
    </xf>
    <xf numFmtId="0" fontId="13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left" vertical="center"/>
      <protection hidden="1"/>
    </xf>
    <xf numFmtId="0" fontId="8" fillId="3" borderId="0" xfId="0" applyFont="1" applyFill="1" applyAlignment="1" applyProtection="1">
      <alignment horizontal="left" vertical="center"/>
      <protection hidden="1"/>
    </xf>
    <xf numFmtId="0" fontId="7" fillId="3" borderId="13" xfId="0" applyFont="1" applyFill="1" applyBorder="1" applyAlignment="1" applyProtection="1">
      <alignment horizontal="left" vertical="center"/>
      <protection hidden="1"/>
    </xf>
    <xf numFmtId="0" fontId="8" fillId="3" borderId="14" xfId="0" applyFont="1" applyFill="1" applyBorder="1" applyAlignment="1" applyProtection="1">
      <alignment horizontal="left" vertical="center"/>
      <protection hidden="1"/>
    </xf>
    <xf numFmtId="0" fontId="9" fillId="3" borderId="14" xfId="0" applyFont="1" applyFill="1" applyBorder="1" applyAlignment="1" applyProtection="1">
      <alignment horizontal="left" vertical="center"/>
      <protection hidden="1"/>
    </xf>
    <xf numFmtId="0" fontId="14" fillId="3" borderId="14" xfId="0" applyFont="1" applyFill="1" applyBorder="1" applyAlignment="1" applyProtection="1">
      <alignment horizontal="center" vertical="center"/>
      <protection hidden="1"/>
    </xf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0" fontId="15" fillId="3" borderId="14" xfId="0" applyFont="1" applyFill="1" applyBorder="1" applyAlignment="1" applyProtection="1">
      <alignment vertical="center"/>
      <protection hidden="1"/>
    </xf>
    <xf numFmtId="0" fontId="14" fillId="3" borderId="15" xfId="0" applyFont="1" applyFill="1" applyBorder="1" applyAlignment="1" applyProtection="1">
      <alignment horizontal="center" vertical="center"/>
      <protection hidden="1"/>
    </xf>
    <xf numFmtId="0" fontId="13" fillId="3" borderId="16" xfId="0" applyFont="1" applyFill="1" applyBorder="1" applyAlignment="1" applyProtection="1">
      <alignment vertical="center"/>
      <protection hidden="1"/>
    </xf>
    <xf numFmtId="0" fontId="13" fillId="3" borderId="17" xfId="0" applyFont="1" applyFill="1" applyBorder="1" applyAlignment="1" applyProtection="1">
      <alignment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19" xfId="0" applyFont="1" applyFill="1" applyBorder="1" applyAlignment="1" applyProtection="1">
      <alignment horizontal="center" vertical="center"/>
      <protection hidden="1"/>
    </xf>
    <xf numFmtId="0" fontId="5" fillId="3" borderId="23" xfId="0" applyFont="1" applyFill="1" applyBorder="1" applyAlignment="1" applyProtection="1">
      <alignment vertical="center"/>
      <protection hidden="1"/>
    </xf>
    <xf numFmtId="0" fontId="5" fillId="3" borderId="17" xfId="0" applyFont="1" applyFill="1" applyBorder="1" applyAlignment="1" applyProtection="1">
      <alignment vertical="center"/>
      <protection hidden="1"/>
    </xf>
    <xf numFmtId="0" fontId="14" fillId="3" borderId="24" xfId="0" applyFont="1" applyFill="1" applyBorder="1" applyAlignment="1" applyProtection="1">
      <alignment horizontal="center" vertical="center"/>
      <protection hidden="1"/>
    </xf>
    <xf numFmtId="0" fontId="14" fillId="3" borderId="10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0" fontId="14" fillId="3" borderId="26" xfId="0" applyFont="1" applyFill="1" applyBorder="1" applyAlignment="1" applyProtection="1">
      <alignment horizontal="center" vertical="center"/>
      <protection hidden="1"/>
    </xf>
    <xf numFmtId="0" fontId="5" fillId="3" borderId="21" xfId="0" applyFont="1" applyFill="1" applyBorder="1" applyAlignment="1" applyProtection="1">
      <alignment vertical="center"/>
      <protection hidden="1"/>
    </xf>
    <xf numFmtId="0" fontId="5" fillId="3" borderId="7" xfId="0" applyFont="1" applyFill="1" applyBorder="1" applyAlignment="1" applyProtection="1">
      <alignment vertical="top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13" fillId="3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top"/>
      <protection hidden="1"/>
    </xf>
    <xf numFmtId="0" fontId="5" fillId="3" borderId="17" xfId="0" applyFont="1" applyFill="1" applyBorder="1" applyAlignment="1" applyProtection="1">
      <alignment horizontal="center" vertical="top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vertical="center" wrapText="1" readingOrder="1"/>
      <protection hidden="1"/>
    </xf>
    <xf numFmtId="165" fontId="18" fillId="3" borderId="0" xfId="0" applyNumberFormat="1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vertical="top" wrapText="1"/>
      <protection hidden="1"/>
    </xf>
    <xf numFmtId="0" fontId="19" fillId="3" borderId="0" xfId="0" applyFont="1" applyFill="1" applyAlignment="1" applyProtection="1">
      <alignment vertical="top" wrapText="1"/>
      <protection hidden="1"/>
    </xf>
    <xf numFmtId="20" fontId="14" fillId="0" borderId="0" xfId="0" applyNumberFormat="1" applyFont="1" applyAlignment="1" applyProtection="1">
      <alignment horizontal="center" vertical="top"/>
      <protection hidden="1"/>
    </xf>
    <xf numFmtId="2" fontId="5" fillId="3" borderId="0" xfId="0" applyNumberFormat="1" applyFont="1" applyFill="1" applyAlignment="1" applyProtection="1">
      <alignment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20" fontId="20" fillId="0" borderId="0" xfId="0" applyNumberFormat="1" applyFont="1" applyAlignment="1" applyProtection="1">
      <alignment horizontal="center" vertical="center"/>
      <protection hidden="1"/>
    </xf>
    <xf numFmtId="0" fontId="21" fillId="3" borderId="0" xfId="0" applyFont="1" applyFill="1" applyAlignment="1" applyProtection="1">
      <alignment horizontal="center" vertical="top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21" fontId="20" fillId="0" borderId="0" xfId="0" applyNumberFormat="1" applyFont="1" applyAlignment="1" applyProtection="1">
      <alignment horizontal="center" vertical="center"/>
      <protection hidden="1"/>
    </xf>
    <xf numFmtId="0" fontId="12" fillId="3" borderId="12" xfId="0" applyFont="1" applyFill="1" applyBorder="1" applyAlignment="1" applyProtection="1">
      <alignment horizontal="center" vertical="center" readingOrder="1"/>
      <protection hidden="1"/>
    </xf>
    <xf numFmtId="0" fontId="17" fillId="3" borderId="7" xfId="0" applyFont="1" applyFill="1" applyBorder="1" applyAlignment="1" applyProtection="1">
      <alignment horizontal="left" wrapText="1" readingOrder="1"/>
      <protection hidden="1"/>
    </xf>
    <xf numFmtId="0" fontId="17" fillId="3" borderId="0" xfId="0" applyFont="1" applyFill="1" applyAlignment="1" applyProtection="1">
      <alignment horizontal="left" wrapText="1" readingOrder="1"/>
      <protection hidden="1"/>
    </xf>
    <xf numFmtId="0" fontId="16" fillId="3" borderId="12" xfId="0" applyFont="1" applyFill="1" applyBorder="1" applyAlignment="1" applyProtection="1">
      <alignment horizontal="center" vertical="center"/>
      <protection hidden="1"/>
    </xf>
    <xf numFmtId="167" fontId="5" fillId="3" borderId="12" xfId="0" applyNumberFormat="1" applyFont="1" applyFill="1" applyBorder="1" applyAlignment="1" applyProtection="1">
      <alignment horizontal="center" vertical="center" wrapText="1"/>
      <protection hidden="1"/>
    </xf>
    <xf numFmtId="167" fontId="5" fillId="3" borderId="12" xfId="0" applyNumberFormat="1" applyFont="1" applyFill="1" applyBorder="1" applyAlignment="1" applyProtection="1">
      <alignment horizontal="center" vertical="center"/>
      <protection hidden="1"/>
    </xf>
    <xf numFmtId="0" fontId="9" fillId="3" borderId="16" xfId="0" applyFont="1" applyFill="1" applyBorder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0" fontId="6" fillId="3" borderId="0" xfId="0" applyFont="1" applyFill="1" applyAlignment="1" applyProtection="1">
      <alignment horizontal="center" vertical="center" textRotation="90"/>
      <protection hidden="1"/>
    </xf>
    <xf numFmtId="0" fontId="6" fillId="3" borderId="11" xfId="0" applyFont="1" applyFill="1" applyBorder="1" applyAlignment="1" applyProtection="1">
      <alignment horizontal="center" vertical="center" textRotation="90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left" vertical="center"/>
      <protection locked="0" hidden="1"/>
    </xf>
    <xf numFmtId="0" fontId="9" fillId="3" borderId="7" xfId="0" applyFont="1" applyFill="1" applyBorder="1" applyAlignment="1" applyProtection="1">
      <alignment horizontal="left" vertical="top"/>
      <protection hidden="1"/>
    </xf>
    <xf numFmtId="0" fontId="5" fillId="3" borderId="7" xfId="0" applyFont="1" applyFill="1" applyBorder="1" applyAlignment="1" applyProtection="1">
      <alignment horizontal="left" vertical="top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23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left" vertical="center"/>
      <protection locked="0" hidden="1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center" vertical="top"/>
      <protection hidden="1"/>
    </xf>
    <xf numFmtId="0" fontId="5" fillId="3" borderId="17" xfId="0" applyFont="1" applyFill="1" applyBorder="1" applyAlignment="1" applyProtection="1">
      <alignment horizontal="center" vertical="top"/>
      <protection hidden="1"/>
    </xf>
    <xf numFmtId="20" fontId="6" fillId="2" borderId="6" xfId="0" applyNumberFormat="1" applyFont="1" applyFill="1" applyBorder="1" applyAlignment="1" applyProtection="1">
      <alignment horizontal="center" vertical="center"/>
      <protection locked="0" hidden="1"/>
    </xf>
    <xf numFmtId="0" fontId="6" fillId="2" borderId="6" xfId="0" applyFont="1" applyFill="1" applyBorder="1" applyAlignment="1" applyProtection="1">
      <alignment horizontal="center" vertical="center"/>
      <protection locked="0" hidden="1"/>
    </xf>
    <xf numFmtId="165" fontId="6" fillId="2" borderId="6" xfId="0" applyNumberFormat="1" applyFont="1" applyFill="1" applyBorder="1" applyAlignment="1" applyProtection="1">
      <alignment horizontal="center" vertical="center"/>
      <protection locked="0" hidden="1"/>
    </xf>
    <xf numFmtId="0" fontId="11" fillId="3" borderId="16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11" fillId="3" borderId="17" xfId="0" applyFont="1" applyFill="1" applyBorder="1" applyAlignment="1" applyProtection="1">
      <alignment horizontal="center" vertical="center"/>
      <protection hidden="1"/>
    </xf>
    <xf numFmtId="14" fontId="6" fillId="2" borderId="6" xfId="0" applyNumberFormat="1" applyFont="1" applyFill="1" applyBorder="1" applyAlignment="1" applyProtection="1">
      <alignment horizontal="left" vertical="center"/>
      <protection locked="0" hidden="1"/>
    </xf>
    <xf numFmtId="14" fontId="6" fillId="2" borderId="6" xfId="0" applyNumberFormat="1" applyFont="1" applyFill="1" applyBorder="1" applyAlignment="1" applyProtection="1">
      <alignment horizontal="center" vertical="center"/>
      <protection locked="0" hidden="1"/>
    </xf>
    <xf numFmtId="0" fontId="5" fillId="3" borderId="16" xfId="0" applyFont="1" applyFill="1" applyBorder="1" applyAlignment="1" applyProtection="1">
      <alignment horizontal="center" vertical="top"/>
      <protection hidden="1"/>
    </xf>
    <xf numFmtId="0" fontId="7" fillId="3" borderId="0" xfId="0" applyFont="1" applyFill="1" applyAlignment="1" applyProtection="1">
      <alignment horizontal="left" vertical="top" wrapText="1"/>
      <protection hidden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2" fontId="6" fillId="3" borderId="6" xfId="0" applyNumberFormat="1" applyFont="1" applyFill="1" applyBorder="1" applyAlignment="1" applyProtection="1">
      <alignment horizontal="right" vertical="center"/>
      <protection hidden="1"/>
    </xf>
    <xf numFmtId="0" fontId="11" fillId="3" borderId="18" xfId="0" applyFont="1" applyFill="1" applyBorder="1" applyAlignment="1" applyProtection="1">
      <alignment horizontal="center" vertical="center"/>
      <protection hidden="1"/>
    </xf>
    <xf numFmtId="0" fontId="11" fillId="3" borderId="9" xfId="0" applyFont="1" applyFill="1" applyBorder="1" applyAlignment="1" applyProtection="1">
      <alignment horizontal="center" vertical="center"/>
      <protection hidden="1"/>
    </xf>
    <xf numFmtId="0" fontId="11" fillId="3" borderId="19" xfId="0" applyFont="1" applyFill="1" applyBorder="1" applyAlignment="1" applyProtection="1">
      <alignment horizontal="center" vertical="center"/>
      <protection hidden="1"/>
    </xf>
    <xf numFmtId="166" fontId="6" fillId="2" borderId="6" xfId="1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hidden="1"/>
    </xf>
    <xf numFmtId="49" fontId="13" fillId="3" borderId="0" xfId="0" applyNumberFormat="1" applyFont="1" applyFill="1" applyAlignment="1" applyProtection="1">
      <alignment horizontal="center" vertical="center"/>
      <protection hidden="1"/>
    </xf>
    <xf numFmtId="166" fontId="6" fillId="3" borderId="10" xfId="1" applyNumberFormat="1" applyFont="1" applyFill="1" applyBorder="1" applyAlignment="1" applyProtection="1">
      <alignment horizontal="right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13" fillId="3" borderId="0" xfId="0" applyFont="1" applyFill="1" applyAlignment="1" applyProtection="1">
      <alignment horizontal="left" vertical="center"/>
      <protection hidden="1"/>
    </xf>
    <xf numFmtId="4" fontId="6" fillId="2" borderId="6" xfId="1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left" vertical="top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14" fontId="6" fillId="3" borderId="6" xfId="0" applyNumberFormat="1" applyFont="1" applyFill="1" applyBorder="1" applyAlignment="1">
      <alignment horizontal="center"/>
    </xf>
    <xf numFmtId="0" fontId="5" fillId="3" borderId="7" xfId="0" applyFont="1" applyFill="1" applyBorder="1" applyAlignment="1" applyProtection="1">
      <alignment horizontal="center" vertical="top"/>
      <protection hidden="1"/>
    </xf>
    <xf numFmtId="0" fontId="6" fillId="3" borderId="6" xfId="0" applyFont="1" applyFill="1" applyBorder="1" applyAlignment="1">
      <alignment horizontal="center"/>
    </xf>
    <xf numFmtId="14" fontId="12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25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4" fillId="3" borderId="23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left" vertical="top" wrapText="1"/>
      <protection hidden="1"/>
    </xf>
    <xf numFmtId="0" fontId="14" fillId="4" borderId="27" xfId="0" applyFont="1" applyFill="1" applyBorder="1" applyAlignment="1" applyProtection="1">
      <alignment horizontal="center" vertical="center"/>
      <protection hidden="1"/>
    </xf>
    <xf numFmtId="0" fontId="14" fillId="4" borderId="28" xfId="0" applyFont="1" applyFill="1" applyBorder="1" applyAlignment="1" applyProtection="1">
      <alignment horizontal="center" vertical="center"/>
      <protection hidden="1"/>
    </xf>
    <xf numFmtId="0" fontId="14" fillId="4" borderId="29" xfId="0" applyFont="1" applyFill="1" applyBorder="1" applyAlignment="1" applyProtection="1">
      <alignment horizontal="center" vertical="center"/>
      <protection hidden="1"/>
    </xf>
    <xf numFmtId="0" fontId="14" fillId="4" borderId="30" xfId="0" applyFont="1" applyFill="1" applyBorder="1" applyAlignment="1" applyProtection="1">
      <alignment horizontal="center" vertical="center"/>
      <protection hidden="1"/>
    </xf>
    <xf numFmtId="0" fontId="14" fillId="4" borderId="31" xfId="0" applyFont="1" applyFill="1" applyBorder="1" applyAlignment="1" applyProtection="1">
      <alignment horizontal="center" vertical="center"/>
      <protection hidden="1"/>
    </xf>
  </cellXfs>
  <cellStyles count="3">
    <cellStyle name="Euro" xfId="2" xr:uid="{00000000-0005-0000-0000-000000000000}"/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10</xdr:row>
      <xdr:rowOff>0</xdr:rowOff>
    </xdr:from>
    <xdr:to>
      <xdr:col>24</xdr:col>
      <xdr:colOff>209550</xdr:colOff>
      <xdr:row>10</xdr:row>
      <xdr:rowOff>0</xdr:rowOff>
    </xdr:to>
    <xdr:sp macro="" textlink="">
      <xdr:nvSpPr>
        <xdr:cNvPr id="21" name="Rectangle 8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6953250" y="1695450"/>
          <a:ext cx="1171575" cy="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22</xdr:col>
      <xdr:colOff>92030</xdr:colOff>
      <xdr:row>0</xdr:row>
      <xdr:rowOff>17830</xdr:rowOff>
    </xdr:from>
    <xdr:to>
      <xdr:col>25</xdr:col>
      <xdr:colOff>20835</xdr:colOff>
      <xdr:row>4</xdr:row>
      <xdr:rowOff>145483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1E642B4-128D-E340-B66D-3D6DB60D0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9421" y="17830"/>
          <a:ext cx="1143588" cy="827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F64"/>
  <sheetViews>
    <sheetView tabSelected="1" zoomScale="187" zoomScaleNormal="100" workbookViewId="0">
      <selection activeCell="B59" sqref="B59:F59"/>
    </sheetView>
  </sheetViews>
  <sheetFormatPr baseColWidth="10" defaultColWidth="0" defaultRowHeight="14" zeroHeight="1"/>
  <cols>
    <col min="1" max="1" width="2.33203125" style="5" customWidth="1"/>
    <col min="2" max="2" width="5.33203125" style="5" customWidth="1"/>
    <col min="3" max="3" width="4.6640625" style="5" customWidth="1"/>
    <col min="4" max="5" width="5.6640625" style="5" customWidth="1"/>
    <col min="6" max="6" width="4.6640625" style="5" customWidth="1"/>
    <col min="7" max="8" width="5.6640625" style="5" customWidth="1"/>
    <col min="9" max="9" width="4.6640625" style="5" customWidth="1"/>
    <col min="10" max="12" width="5.33203125" style="5" customWidth="1"/>
    <col min="13" max="14" width="2.33203125" style="5" customWidth="1"/>
    <col min="15" max="15" width="5.33203125" style="5" customWidth="1"/>
    <col min="16" max="16" width="4.6640625" style="5" customWidth="1"/>
    <col min="17" max="18" width="5.6640625" style="5" customWidth="1"/>
    <col min="19" max="19" width="4.6640625" style="5" customWidth="1"/>
    <col min="20" max="21" width="5.6640625" style="5" customWidth="1"/>
    <col min="22" max="22" width="4.6640625" style="5" customWidth="1"/>
    <col min="23" max="25" width="5.33203125" style="5" customWidth="1"/>
    <col min="26" max="26" width="2.33203125" style="5" customWidth="1"/>
    <col min="27" max="27" width="1.33203125" style="5" customWidth="1"/>
    <col min="28" max="32" width="0" style="5" hidden="1" customWidth="1"/>
    <col min="33" max="16384" width="11.5" style="5" hidden="1"/>
  </cols>
  <sheetData>
    <row r="1" spans="1:31" s="2" customFormat="1" ht="14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75"/>
      <c r="N1" s="75"/>
      <c r="O1" s="10"/>
      <c r="P1" s="98" t="s">
        <v>1</v>
      </c>
      <c r="Q1" s="98"/>
      <c r="R1" s="98"/>
      <c r="S1" s="98"/>
      <c r="T1" s="98"/>
      <c r="U1" s="98"/>
      <c r="V1" s="98"/>
      <c r="W1" s="43"/>
      <c r="X1" s="44"/>
      <c r="Y1" s="44"/>
      <c r="Z1" s="10"/>
      <c r="AA1" s="10"/>
    </row>
    <row r="2" spans="1:31" s="2" customFormat="1" ht="14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75"/>
      <c r="N2" s="75"/>
      <c r="O2" s="10"/>
      <c r="P2" s="98"/>
      <c r="Q2" s="98"/>
      <c r="R2" s="98"/>
      <c r="S2" s="98"/>
      <c r="T2" s="98"/>
      <c r="U2" s="98"/>
      <c r="V2" s="98"/>
      <c r="W2" s="44"/>
      <c r="X2" s="44"/>
      <c r="Y2" s="44"/>
      <c r="Z2" s="10"/>
      <c r="AA2" s="10"/>
    </row>
    <row r="3" spans="1:31" s="2" customFormat="1" ht="14" customHeight="1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75"/>
      <c r="N3" s="75"/>
      <c r="O3" s="10"/>
      <c r="P3" s="98"/>
      <c r="Q3" s="98"/>
      <c r="R3" s="98"/>
      <c r="S3" s="98"/>
      <c r="T3" s="98"/>
      <c r="U3" s="98"/>
      <c r="V3" s="98"/>
      <c r="W3" s="44"/>
      <c r="X3" s="45"/>
      <c r="Y3" s="44"/>
      <c r="Z3" s="10"/>
      <c r="AA3" s="10"/>
    </row>
    <row r="4" spans="1:31" s="2" customFormat="1" ht="14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75"/>
      <c r="N4" s="75"/>
      <c r="O4" s="10"/>
      <c r="P4" s="98"/>
      <c r="Q4" s="98"/>
      <c r="R4" s="98"/>
      <c r="S4" s="98"/>
      <c r="T4" s="98"/>
      <c r="U4" s="98"/>
      <c r="V4" s="98"/>
      <c r="W4" s="44"/>
      <c r="X4" s="44"/>
      <c r="Y4" s="44"/>
      <c r="Z4" s="10"/>
      <c r="AA4" s="10"/>
    </row>
    <row r="5" spans="1:31" s="2" customFormat="1" ht="14" customHeight="1" thickBot="1">
      <c r="A5" s="46" t="s">
        <v>83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32"/>
      <c r="M5" s="32"/>
      <c r="N5" s="10"/>
      <c r="O5" s="10"/>
      <c r="P5" s="98"/>
      <c r="Q5" s="98"/>
      <c r="R5" s="98"/>
      <c r="S5" s="98"/>
      <c r="T5" s="98"/>
      <c r="U5" s="98"/>
      <c r="V5" s="98"/>
      <c r="W5" s="44"/>
      <c r="X5" s="44"/>
      <c r="Y5" s="44"/>
      <c r="Z5" s="10"/>
      <c r="AA5" s="10"/>
    </row>
    <row r="6" spans="1:31" s="2" customFormat="1" ht="5" customHeight="1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50"/>
      <c r="M6" s="50"/>
      <c r="N6" s="51"/>
      <c r="O6" s="51"/>
      <c r="P6" s="52"/>
      <c r="Q6" s="52"/>
      <c r="R6" s="52"/>
      <c r="S6" s="52"/>
      <c r="T6" s="52"/>
      <c r="U6" s="52"/>
      <c r="V6" s="52"/>
      <c r="W6" s="53"/>
      <c r="X6" s="53"/>
      <c r="Y6" s="53"/>
      <c r="Z6" s="54"/>
      <c r="AA6" s="10"/>
    </row>
    <row r="7" spans="1:31" s="2" customFormat="1" ht="23.25" customHeight="1">
      <c r="A7" s="21"/>
      <c r="B7" s="100" t="s">
        <v>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35"/>
      <c r="AA7" s="10"/>
    </row>
    <row r="8" spans="1:31" s="3" customFormat="1" ht="18.75" customHeight="1">
      <c r="A8" s="55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42"/>
      <c r="N8" s="42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56"/>
      <c r="AA8" s="42"/>
    </row>
    <row r="9" spans="1:31" s="2" customFormat="1" ht="14.25" customHeight="1">
      <c r="A9" s="21"/>
      <c r="B9" s="104" t="s">
        <v>4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"/>
      <c r="N9" s="10"/>
      <c r="O9" s="105" t="s">
        <v>5</v>
      </c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35"/>
      <c r="AA9" s="10"/>
    </row>
    <row r="10" spans="1:31" s="2" customFormat="1" ht="5.25" customHeight="1" thickBo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12"/>
      <c r="Z10" s="57"/>
      <c r="AA10" s="10"/>
    </row>
    <row r="11" spans="1:31" s="2" customFormat="1" ht="8" customHeight="1" thickTop="1">
      <c r="A11" s="106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8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10"/>
      <c r="AA11" s="10"/>
    </row>
    <row r="12" spans="1:31" s="2" customFormat="1" ht="18.75" customHeight="1">
      <c r="A12" s="71"/>
      <c r="B12" s="111" t="s">
        <v>6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35"/>
      <c r="N12" s="70"/>
      <c r="O12" s="111" t="s">
        <v>7</v>
      </c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35"/>
      <c r="AA12" s="10"/>
      <c r="AB12" s="86" t="s">
        <v>8</v>
      </c>
      <c r="AC12" s="84">
        <v>3.125E-2</v>
      </c>
      <c r="AD12" s="87">
        <v>1.1574074074074073E-5</v>
      </c>
      <c r="AE12" s="84">
        <f>AC12-AD12</f>
        <v>3.1238425925925926E-2</v>
      </c>
    </row>
    <row r="13" spans="1:31" s="2" customFormat="1" ht="4" customHeight="1">
      <c r="A13" s="112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2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2"/>
      <c r="AA13" s="10"/>
      <c r="AB13" s="86" t="s">
        <v>9</v>
      </c>
      <c r="AC13" s="84">
        <v>6.25E-2</v>
      </c>
      <c r="AD13" s="87">
        <v>1.1574074074074073E-5</v>
      </c>
      <c r="AE13" s="84">
        <f t="shared" ref="AE13:AE31" si="0">AC13-AD13</f>
        <v>6.2488425925925926E-2</v>
      </c>
    </row>
    <row r="14" spans="1:31" s="2" customFormat="1" ht="18.75" customHeight="1">
      <c r="A14" s="71"/>
      <c r="B14" s="95" t="s">
        <v>10</v>
      </c>
      <c r="C14" s="95"/>
      <c r="D14" s="113"/>
      <c r="E14" s="113"/>
      <c r="F14" s="113"/>
      <c r="G14" s="113"/>
      <c r="H14" s="113"/>
      <c r="I14" s="113"/>
      <c r="J14" s="113"/>
      <c r="K14" s="113"/>
      <c r="L14" s="70"/>
      <c r="M14" s="35"/>
      <c r="N14" s="70"/>
      <c r="O14" s="95" t="s">
        <v>10</v>
      </c>
      <c r="P14" s="95"/>
      <c r="Q14" s="103"/>
      <c r="R14" s="103"/>
      <c r="S14" s="103"/>
      <c r="T14" s="103"/>
      <c r="U14" s="103"/>
      <c r="V14" s="103"/>
      <c r="W14" s="103"/>
      <c r="X14" s="103"/>
      <c r="Y14" s="70"/>
      <c r="Z14" s="35"/>
      <c r="AA14" s="10"/>
      <c r="AB14" s="86" t="s">
        <v>11</v>
      </c>
      <c r="AC14" s="84">
        <v>9.375E-2</v>
      </c>
      <c r="AD14" s="87">
        <v>1.1574074074074073E-5</v>
      </c>
      <c r="AE14" s="84">
        <f t="shared" si="0"/>
        <v>9.3738425925925919E-2</v>
      </c>
    </row>
    <row r="15" spans="1:31" s="1" customFormat="1" ht="4.25" customHeight="1">
      <c r="A15" s="120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2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2"/>
      <c r="AA15" s="40"/>
      <c r="AB15" s="86" t="s">
        <v>12</v>
      </c>
      <c r="AC15" s="84">
        <v>0.125</v>
      </c>
      <c r="AD15" s="87">
        <v>1.1574074074074101E-5</v>
      </c>
      <c r="AE15" s="84">
        <f t="shared" si="0"/>
        <v>0.12498842592592592</v>
      </c>
    </row>
    <row r="16" spans="1:31" s="2" customFormat="1" ht="20" customHeight="1">
      <c r="A16" s="71"/>
      <c r="B16" s="95" t="s">
        <v>13</v>
      </c>
      <c r="C16" s="95"/>
      <c r="D16" s="124"/>
      <c r="E16" s="124"/>
      <c r="F16" s="10"/>
      <c r="G16" s="70"/>
      <c r="H16" s="10"/>
      <c r="I16" s="10"/>
      <c r="J16" s="10"/>
      <c r="K16" s="10"/>
      <c r="L16" s="82"/>
      <c r="M16" s="35"/>
      <c r="N16" s="70"/>
      <c r="O16" s="95" t="s">
        <v>13</v>
      </c>
      <c r="P16" s="95"/>
      <c r="Q16" s="123"/>
      <c r="R16" s="123"/>
      <c r="S16" s="10"/>
      <c r="T16" s="70"/>
      <c r="U16" s="10"/>
      <c r="V16" s="10"/>
      <c r="W16" s="10"/>
      <c r="X16" s="10"/>
      <c r="Y16" s="8"/>
      <c r="Z16" s="35"/>
      <c r="AA16" s="10"/>
      <c r="AB16" s="86" t="s">
        <v>14</v>
      </c>
      <c r="AC16" s="84">
        <v>0.15625</v>
      </c>
      <c r="AD16" s="87">
        <v>1.1574074074074101E-5</v>
      </c>
      <c r="AE16" s="84">
        <f t="shared" si="0"/>
        <v>0.15623842592592593</v>
      </c>
    </row>
    <row r="17" spans="1:32" s="4" customFormat="1" ht="4.25" customHeight="1">
      <c r="A17" s="12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6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6"/>
      <c r="AA17" s="37"/>
      <c r="AB17" s="86" t="s">
        <v>15</v>
      </c>
      <c r="AC17" s="84">
        <v>0.1875</v>
      </c>
      <c r="AD17" s="87">
        <v>1.1574074074074101E-5</v>
      </c>
      <c r="AE17" s="84">
        <f t="shared" si="0"/>
        <v>0.18748842592592593</v>
      </c>
    </row>
    <row r="18" spans="1:32" s="4" customFormat="1" ht="20.5" customHeight="1">
      <c r="A18" s="76"/>
      <c r="B18" s="95" t="s">
        <v>16</v>
      </c>
      <c r="C18" s="95"/>
      <c r="D18" s="117"/>
      <c r="E18" s="118"/>
      <c r="F18" s="38" t="s">
        <v>17</v>
      </c>
      <c r="G18" s="95" t="s">
        <v>18</v>
      </c>
      <c r="H18" s="95"/>
      <c r="I18" s="119"/>
      <c r="J18" s="119"/>
      <c r="K18" s="39" t="s">
        <v>19</v>
      </c>
      <c r="L18" s="84">
        <f>I18-D18</f>
        <v>0</v>
      </c>
      <c r="M18" s="35"/>
      <c r="N18" s="70"/>
      <c r="O18" s="95" t="s">
        <v>16</v>
      </c>
      <c r="P18" s="95"/>
      <c r="Q18" s="117"/>
      <c r="R18" s="118"/>
      <c r="S18" s="38" t="s">
        <v>17</v>
      </c>
      <c r="T18" s="95" t="s">
        <v>18</v>
      </c>
      <c r="U18" s="95"/>
      <c r="V18" s="119"/>
      <c r="W18" s="119"/>
      <c r="X18" s="39" t="s">
        <v>19</v>
      </c>
      <c r="Y18" s="70"/>
      <c r="Z18" s="74"/>
      <c r="AA18" s="37"/>
      <c r="AB18" s="86" t="s">
        <v>20</v>
      </c>
      <c r="AC18" s="84">
        <v>0.21875</v>
      </c>
      <c r="AD18" s="87">
        <v>1.1574074074074101E-5</v>
      </c>
      <c r="AE18" s="84">
        <f t="shared" si="0"/>
        <v>0.21873842592592593</v>
      </c>
      <c r="AF18" s="81"/>
    </row>
    <row r="19" spans="1:32" s="4" customFormat="1" ht="4.25" customHeight="1">
      <c r="A19" s="76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85"/>
      <c r="M19" s="35"/>
      <c r="N19" s="70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  <c r="AA19" s="37"/>
      <c r="AB19" s="86" t="s">
        <v>21</v>
      </c>
      <c r="AC19" s="84">
        <v>0.25</v>
      </c>
      <c r="AD19" s="87">
        <v>1.1574074074074101E-5</v>
      </c>
      <c r="AE19" s="84">
        <f t="shared" si="0"/>
        <v>0.24998842592592593</v>
      </c>
    </row>
    <row r="20" spans="1:32" s="2" customFormat="1" ht="20" customHeight="1">
      <c r="A20" s="94" t="s">
        <v>22</v>
      </c>
      <c r="B20" s="95"/>
      <c r="C20" s="95"/>
      <c r="D20" s="83" t="str">
        <f>IF(I18="","",IF(AE31&lt;L18,"19",IF(AE30&lt;L18,"18",IF(AE29&lt;L18,"17",IF(AE28&lt;L18,"16",IF(AE27&lt;L18,"15",IF(AE26&lt;L18,"14",IF(AE25&lt;L18,"13",IF(AE24&lt;L18,"12",IF(AE23&lt;L18,"11",IF(AE22&lt;L18,"10",IF(AE21&lt;L18,"9",IF(AE20&lt;L18,"8",IF(AE19&lt;L18,"7",IF(AE18&lt;L18,"6",IF(AE17&lt;L18,"6",IF(AE16&lt;L18,"5",IF(AE15&lt;L18,"4",IF(AE14&lt;L18,"3",IF(AE13&lt;L18,"2","1"))))))))))))))))))))</f>
        <v/>
      </c>
      <c r="E20" s="32" t="s">
        <v>23</v>
      </c>
      <c r="F20" s="10"/>
      <c r="G20" s="10"/>
      <c r="H20" s="10"/>
      <c r="I20" s="10"/>
      <c r="J20" s="10"/>
      <c r="K20" s="10"/>
      <c r="L20" s="80" t="s">
        <v>24</v>
      </c>
      <c r="M20" s="35"/>
      <c r="N20" s="70"/>
      <c r="O20" s="95" t="s">
        <v>25</v>
      </c>
      <c r="P20" s="95"/>
      <c r="Q20" s="103"/>
      <c r="R20" s="103"/>
      <c r="S20" s="103"/>
      <c r="T20" s="103"/>
      <c r="U20" s="103"/>
      <c r="V20" s="103"/>
      <c r="W20" s="103"/>
      <c r="X20" s="103"/>
      <c r="Y20" s="10"/>
      <c r="Z20" s="35"/>
      <c r="AA20" s="10"/>
      <c r="AB20" s="86" t="s">
        <v>26</v>
      </c>
      <c r="AC20" s="84">
        <v>0.28125</v>
      </c>
      <c r="AD20" s="87">
        <v>1.1574074074074101E-5</v>
      </c>
      <c r="AE20" s="84">
        <f t="shared" si="0"/>
        <v>0.28123842592592591</v>
      </c>
    </row>
    <row r="21" spans="1:32" s="2" customFormat="1" ht="4.25" customHeight="1">
      <c r="A21" s="71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80" t="s">
        <v>27</v>
      </c>
      <c r="M21" s="35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2"/>
      <c r="AA21" s="10"/>
      <c r="AB21" s="86" t="s">
        <v>28</v>
      </c>
      <c r="AC21" s="84">
        <v>0.3125</v>
      </c>
      <c r="AD21" s="87">
        <v>1.1574074074074101E-5</v>
      </c>
      <c r="AE21" s="84">
        <f t="shared" si="0"/>
        <v>0.31248842592592591</v>
      </c>
    </row>
    <row r="22" spans="1:32" s="2" customFormat="1" ht="20" customHeight="1">
      <c r="A22" s="71"/>
      <c r="B22" s="95" t="s">
        <v>25</v>
      </c>
      <c r="C22" s="95"/>
      <c r="D22" s="103"/>
      <c r="E22" s="103"/>
      <c r="F22" s="103"/>
      <c r="G22" s="103"/>
      <c r="H22" s="103"/>
      <c r="I22" s="103"/>
      <c r="J22" s="103"/>
      <c r="K22" s="103"/>
      <c r="L22" s="80" t="s">
        <v>29</v>
      </c>
      <c r="M22" s="35"/>
      <c r="N22" s="70"/>
      <c r="O22" s="10"/>
      <c r="P22" s="67" t="s">
        <v>30</v>
      </c>
      <c r="Q22" s="103"/>
      <c r="R22" s="103"/>
      <c r="S22" s="103"/>
      <c r="T22" s="103"/>
      <c r="U22" s="103"/>
      <c r="V22" s="103"/>
      <c r="W22" s="103"/>
      <c r="X22" s="103"/>
      <c r="Y22" s="10"/>
      <c r="Z22" s="35"/>
      <c r="AA22" s="10"/>
      <c r="AB22" s="86" t="s">
        <v>31</v>
      </c>
      <c r="AC22" s="84">
        <v>0.34375</v>
      </c>
      <c r="AD22" s="87">
        <v>1.1574074074074101E-5</v>
      </c>
      <c r="AE22" s="84">
        <f t="shared" si="0"/>
        <v>0.34373842592592591</v>
      </c>
    </row>
    <row r="23" spans="1:32" s="2" customFormat="1" ht="4.25" customHeight="1">
      <c r="A23" s="112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2"/>
      <c r="AA23" s="10"/>
      <c r="AB23" s="86" t="s">
        <v>32</v>
      </c>
      <c r="AC23" s="84">
        <v>0.375</v>
      </c>
      <c r="AD23" s="87">
        <v>1.1574074074074101E-5</v>
      </c>
      <c r="AE23" s="84">
        <f t="shared" si="0"/>
        <v>0.37498842592592591</v>
      </c>
    </row>
    <row r="24" spans="1:32" s="2" customFormat="1" ht="20" customHeight="1">
      <c r="A24" s="71"/>
      <c r="B24" s="95" t="s">
        <v>30</v>
      </c>
      <c r="C24" s="95"/>
      <c r="D24" s="103"/>
      <c r="E24" s="103"/>
      <c r="F24" s="103"/>
      <c r="G24" s="103"/>
      <c r="H24" s="103"/>
      <c r="I24" s="103"/>
      <c r="J24" s="103"/>
      <c r="K24" s="103"/>
      <c r="L24" s="79"/>
      <c r="M24" s="35"/>
      <c r="N24" s="70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35"/>
      <c r="AA24" s="10"/>
      <c r="AB24" s="86" t="s">
        <v>33</v>
      </c>
      <c r="AC24" s="84">
        <v>0.40625</v>
      </c>
      <c r="AD24" s="87">
        <v>1.1574074074074101E-5</v>
      </c>
      <c r="AE24" s="84">
        <f t="shared" si="0"/>
        <v>0.40623842592592591</v>
      </c>
    </row>
    <row r="25" spans="1:32" s="2" customFormat="1" ht="4.25" customHeight="1">
      <c r="A25" s="71"/>
      <c r="B25" s="79"/>
      <c r="C25" s="79"/>
      <c r="E25" s="79"/>
      <c r="F25" s="79"/>
      <c r="G25" s="79"/>
      <c r="H25" s="79"/>
      <c r="I25" s="79"/>
      <c r="J25" s="79"/>
      <c r="K25" s="79"/>
      <c r="L25" s="79"/>
      <c r="M25" s="35"/>
      <c r="N25" s="70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35"/>
      <c r="AA25" s="10"/>
      <c r="AB25" s="86" t="s">
        <v>34</v>
      </c>
      <c r="AC25" s="84">
        <v>0.4375</v>
      </c>
      <c r="AD25" s="87">
        <v>1.1574074074074101E-5</v>
      </c>
      <c r="AE25" s="84">
        <f t="shared" si="0"/>
        <v>0.43748842592592591</v>
      </c>
    </row>
    <row r="26" spans="1:32" s="2" customFormat="1" ht="20" customHeight="1">
      <c r="A26" s="7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35"/>
      <c r="N26" s="70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35"/>
      <c r="AA26" s="10"/>
      <c r="AB26" s="86" t="s">
        <v>35</v>
      </c>
      <c r="AC26" s="84">
        <v>0.46875</v>
      </c>
      <c r="AD26" s="87">
        <v>1.1574074074074101E-5</v>
      </c>
      <c r="AE26" s="84">
        <f t="shared" si="0"/>
        <v>0.46873842592592591</v>
      </c>
    </row>
    <row r="27" spans="1:32" s="2" customFormat="1" ht="4.25" customHeight="1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1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58"/>
      <c r="AA27" s="10"/>
      <c r="AB27" s="86" t="s">
        <v>36</v>
      </c>
      <c r="AC27" s="84">
        <v>0.5</v>
      </c>
      <c r="AD27" s="87">
        <v>1.1574074074074101E-5</v>
      </c>
      <c r="AE27" s="84">
        <f t="shared" si="0"/>
        <v>0.49998842592592591</v>
      </c>
    </row>
    <row r="28" spans="1:32" s="2" customFormat="1" ht="10.5" customHeight="1">
      <c r="A28" s="71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2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35"/>
      <c r="AA28" s="10"/>
      <c r="AB28" s="86" t="s">
        <v>37</v>
      </c>
      <c r="AC28" s="84">
        <v>0.53125</v>
      </c>
      <c r="AD28" s="87">
        <v>1.1574074074074101E-5</v>
      </c>
      <c r="AE28" s="84">
        <f t="shared" si="0"/>
        <v>0.53123842592592596</v>
      </c>
    </row>
    <row r="29" spans="1:32" s="2" customFormat="1" ht="22" customHeight="1">
      <c r="A29" s="21"/>
      <c r="B29" s="68" t="s">
        <v>38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35"/>
      <c r="N29" s="70"/>
      <c r="O29" s="68" t="s">
        <v>38</v>
      </c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35"/>
      <c r="AA29" s="10"/>
      <c r="AB29" s="86" t="s">
        <v>39</v>
      </c>
      <c r="AC29" s="84">
        <v>0.5625</v>
      </c>
      <c r="AD29" s="87">
        <v>1.1574074074074101E-5</v>
      </c>
      <c r="AE29" s="84">
        <f t="shared" si="0"/>
        <v>0.56248842592592596</v>
      </c>
    </row>
    <row r="30" spans="1:32" s="2" customFormat="1" ht="22" customHeight="1">
      <c r="A30" s="21"/>
      <c r="B30" s="18" t="s">
        <v>40</v>
      </c>
      <c r="C30" s="18"/>
      <c r="D30" s="127"/>
      <c r="E30" s="127"/>
      <c r="F30" s="18"/>
      <c r="G30" s="127"/>
      <c r="H30" s="127"/>
      <c r="I30" s="18"/>
      <c r="J30" s="128" t="str">
        <f>IF(AND((D30*0.3)+(G30*0)&gt;-1,D16&lt;&gt;"",D14&lt;&gt;"",D16&lt;&gt;"",D18&lt;&gt;"",I18&lt;&gt;""),(D30*0.3)+(G30*0),"")</f>
        <v/>
      </c>
      <c r="K30" s="128"/>
      <c r="L30" s="23" t="s">
        <v>41</v>
      </c>
      <c r="M30" s="34"/>
      <c r="N30" s="70"/>
      <c r="O30" s="18" t="s">
        <v>40</v>
      </c>
      <c r="P30" s="18"/>
      <c r="Q30" s="127"/>
      <c r="R30" s="127"/>
      <c r="S30" s="18"/>
      <c r="T30" s="127"/>
      <c r="U30" s="127"/>
      <c r="V30" s="18"/>
      <c r="W30" s="128" t="str">
        <f>IF(AND((Q30*0.3)+(T30*0)&gt;-1,Q16&lt;&gt;"",Q14&lt;&gt;"",Q16&lt;&gt;"",Q18&lt;&gt;"",V18&lt;&gt;""),(Q30*0.3)+(T30*0),"")</f>
        <v/>
      </c>
      <c r="X30" s="128"/>
      <c r="Y30" s="23" t="s">
        <v>41</v>
      </c>
      <c r="Z30" s="22"/>
      <c r="AA30" s="10"/>
      <c r="AB30" s="86" t="s">
        <v>42</v>
      </c>
      <c r="AC30" s="84">
        <v>0.59375</v>
      </c>
      <c r="AD30" s="87">
        <v>1.1574074074074101E-5</v>
      </c>
      <c r="AE30" s="84">
        <f t="shared" si="0"/>
        <v>0.59373842592592596</v>
      </c>
    </row>
    <row r="31" spans="1:32" s="2" customFormat="1" ht="10.5" customHeight="1">
      <c r="A31" s="21"/>
      <c r="B31" s="18"/>
      <c r="C31" s="18"/>
      <c r="D31" s="101" t="s">
        <v>43</v>
      </c>
      <c r="E31" s="101"/>
      <c r="F31" s="18"/>
      <c r="G31" s="101" t="s">
        <v>44</v>
      </c>
      <c r="H31" s="101"/>
      <c r="I31" s="18"/>
      <c r="J31" s="33"/>
      <c r="K31" s="33"/>
      <c r="L31" s="18"/>
      <c r="M31" s="22"/>
      <c r="N31" s="70"/>
      <c r="O31" s="18"/>
      <c r="P31" s="18"/>
      <c r="Q31" s="101" t="s">
        <v>43</v>
      </c>
      <c r="R31" s="101"/>
      <c r="S31" s="18"/>
      <c r="T31" s="101" t="s">
        <v>44</v>
      </c>
      <c r="U31" s="101"/>
      <c r="V31" s="18"/>
      <c r="W31" s="33"/>
      <c r="X31" s="33"/>
      <c r="Y31" s="18"/>
      <c r="Z31" s="22"/>
      <c r="AA31" s="10"/>
      <c r="AB31" s="86" t="s">
        <v>45</v>
      </c>
      <c r="AC31" s="84">
        <v>0.625</v>
      </c>
      <c r="AD31" s="87">
        <v>1.1574074074074101E-5</v>
      </c>
      <c r="AE31" s="84">
        <f t="shared" si="0"/>
        <v>0.62498842592592596</v>
      </c>
    </row>
    <row r="32" spans="1:32" s="2" customFormat="1" ht="10.5" customHeight="1">
      <c r="A32" s="21"/>
      <c r="B32" s="18"/>
      <c r="C32" s="18"/>
      <c r="D32" s="134" t="s">
        <v>46</v>
      </c>
      <c r="E32" s="134"/>
      <c r="F32" s="69"/>
      <c r="G32" s="134" t="s">
        <v>47</v>
      </c>
      <c r="H32" s="134"/>
      <c r="I32" s="69"/>
      <c r="J32" s="69"/>
      <c r="K32" s="69"/>
      <c r="L32" s="69"/>
      <c r="M32" s="22"/>
      <c r="N32" s="70"/>
      <c r="O32" s="18"/>
      <c r="P32" s="18"/>
      <c r="Q32" s="134" t="s">
        <v>46</v>
      </c>
      <c r="R32" s="134"/>
      <c r="S32" s="69"/>
      <c r="T32" s="134" t="s">
        <v>47</v>
      </c>
      <c r="U32" s="134"/>
      <c r="V32" s="69"/>
      <c r="W32" s="69"/>
      <c r="X32" s="69"/>
      <c r="Y32" s="69"/>
      <c r="Z32" s="22"/>
      <c r="AA32" s="10"/>
      <c r="AB32" s="86" t="s">
        <v>48</v>
      </c>
      <c r="AC32" s="84">
        <v>0.65625</v>
      </c>
      <c r="AD32" s="87">
        <v>1.1574074074074101E-5</v>
      </c>
      <c r="AE32" s="84">
        <f t="shared" ref="AE32:AE41" si="1">AC32-AD32</f>
        <v>0.65623842592592596</v>
      </c>
    </row>
    <row r="33" spans="1:31" s="2" customFormat="1" ht="22" customHeight="1">
      <c r="A33" s="112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2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22"/>
      <c r="AA33" s="10"/>
      <c r="AB33" s="86" t="s">
        <v>49</v>
      </c>
      <c r="AC33" s="84">
        <v>0.6875</v>
      </c>
      <c r="AD33" s="87">
        <v>1.1574074074074101E-5</v>
      </c>
      <c r="AE33" s="84">
        <f t="shared" si="1"/>
        <v>0.68748842592592596</v>
      </c>
    </row>
    <row r="34" spans="1:31" s="2" customFormat="1" ht="22" customHeight="1">
      <c r="A34" s="21"/>
      <c r="B34" s="114"/>
      <c r="C34" s="114"/>
      <c r="D34" s="114"/>
      <c r="E34" s="114"/>
      <c r="F34" s="114"/>
      <c r="G34" s="114"/>
      <c r="H34" s="114"/>
      <c r="I34" s="18"/>
      <c r="J34" s="132"/>
      <c r="K34" s="132"/>
      <c r="L34" s="23" t="s">
        <v>41</v>
      </c>
      <c r="M34" s="22"/>
      <c r="N34" s="70"/>
      <c r="O34" s="114"/>
      <c r="P34" s="114"/>
      <c r="Q34" s="114"/>
      <c r="R34" s="114"/>
      <c r="S34" s="114"/>
      <c r="T34" s="114"/>
      <c r="U34" s="114"/>
      <c r="V34" s="18"/>
      <c r="W34" s="132"/>
      <c r="X34" s="132"/>
      <c r="Y34" s="23" t="s">
        <v>41</v>
      </c>
      <c r="Z34" s="22"/>
      <c r="AA34" s="10"/>
      <c r="AB34" s="86" t="s">
        <v>50</v>
      </c>
      <c r="AC34" s="84">
        <v>0.71875</v>
      </c>
      <c r="AD34" s="87">
        <v>1.1574074074074101E-5</v>
      </c>
      <c r="AE34" s="84">
        <f t="shared" si="1"/>
        <v>0.71873842592592596</v>
      </c>
    </row>
    <row r="35" spans="1:31" s="2" customFormat="1" ht="10.5" customHeight="1">
      <c r="A35" s="21"/>
      <c r="B35" s="133" t="s">
        <v>51</v>
      </c>
      <c r="C35" s="133"/>
      <c r="D35" s="133"/>
      <c r="E35" s="133"/>
      <c r="F35" s="133"/>
      <c r="G35" s="133"/>
      <c r="H35" s="133"/>
      <c r="I35" s="18"/>
      <c r="J35" s="32"/>
      <c r="K35" s="32"/>
      <c r="L35" s="32"/>
      <c r="M35" s="22"/>
      <c r="N35" s="70"/>
      <c r="O35" s="133" t="s">
        <v>51</v>
      </c>
      <c r="P35" s="133"/>
      <c r="Q35" s="133"/>
      <c r="R35" s="133"/>
      <c r="S35" s="133"/>
      <c r="T35" s="133"/>
      <c r="U35" s="133"/>
      <c r="V35" s="18"/>
      <c r="W35" s="32"/>
      <c r="X35" s="32"/>
      <c r="Y35" s="32"/>
      <c r="Z35" s="22"/>
      <c r="AA35" s="10"/>
      <c r="AB35" s="86" t="s">
        <v>52</v>
      </c>
      <c r="AC35" s="84">
        <v>0.75</v>
      </c>
      <c r="AD35" s="87">
        <v>1.1574074074074101E-5</v>
      </c>
      <c r="AE35" s="84">
        <f t="shared" si="1"/>
        <v>0.74998842592592596</v>
      </c>
    </row>
    <row r="36" spans="1:31" s="2" customFormat="1" ht="22" customHeight="1">
      <c r="A36" s="21"/>
      <c r="B36" s="18"/>
      <c r="C36" s="18"/>
      <c r="D36" s="18"/>
      <c r="E36" s="18"/>
      <c r="F36" s="18"/>
      <c r="G36" s="18"/>
      <c r="H36" s="18"/>
      <c r="I36" s="18"/>
      <c r="J36" s="32"/>
      <c r="K36" s="32"/>
      <c r="L36" s="32"/>
      <c r="M36" s="22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22"/>
      <c r="AA36" s="10"/>
      <c r="AB36" s="86" t="s">
        <v>53</v>
      </c>
      <c r="AC36" s="84">
        <v>0.78125</v>
      </c>
      <c r="AD36" s="87">
        <v>1.1574074074074101E-5</v>
      </c>
      <c r="AE36" s="84">
        <f t="shared" si="1"/>
        <v>0.78123842592592596</v>
      </c>
    </row>
    <row r="37" spans="1:31" s="2" customFormat="1" ht="22" customHeight="1">
      <c r="A37" s="21"/>
      <c r="B37" s="101" t="s">
        <v>54</v>
      </c>
      <c r="C37" s="101"/>
      <c r="D37" s="101"/>
      <c r="E37" s="101"/>
      <c r="F37" s="101"/>
      <c r="G37" s="101"/>
      <c r="H37" s="101"/>
      <c r="I37" s="18"/>
      <c r="J37" s="128" t="str">
        <f>IF(D24="","",D20*30)</f>
        <v/>
      </c>
      <c r="K37" s="128"/>
      <c r="L37" s="23" t="s">
        <v>41</v>
      </c>
      <c r="M37" s="22"/>
      <c r="N37" s="70"/>
      <c r="O37" s="101" t="s">
        <v>55</v>
      </c>
      <c r="P37" s="101"/>
      <c r="Q37" s="101"/>
      <c r="R37" s="101"/>
      <c r="S37" s="101"/>
      <c r="T37" s="101"/>
      <c r="U37" s="101"/>
      <c r="V37" s="18"/>
      <c r="W37" s="128" t="str">
        <f>IF(Q16&lt;&gt;"",30,"")</f>
        <v/>
      </c>
      <c r="X37" s="128"/>
      <c r="Y37" s="23" t="s">
        <v>41</v>
      </c>
      <c r="Z37" s="22"/>
      <c r="AA37" s="10"/>
      <c r="AB37" s="86" t="s">
        <v>56</v>
      </c>
      <c r="AC37" s="84">
        <v>0.8125</v>
      </c>
      <c r="AD37" s="87">
        <v>1.1574074074074101E-5</v>
      </c>
      <c r="AE37" s="84">
        <f t="shared" si="1"/>
        <v>0.81248842592592596</v>
      </c>
    </row>
    <row r="38" spans="1:31" s="2" customFormat="1" ht="10.5" customHeight="1">
      <c r="A38" s="21"/>
      <c r="B38" s="137"/>
      <c r="C38" s="137"/>
      <c r="D38" s="137"/>
      <c r="E38" s="137"/>
      <c r="F38" s="137"/>
      <c r="G38" s="137"/>
      <c r="H38" s="137"/>
      <c r="I38" s="18"/>
      <c r="J38" s="78">
        <f>I18-D18</f>
        <v>0</v>
      </c>
      <c r="K38" s="32"/>
      <c r="L38" s="32"/>
      <c r="M38" s="22"/>
      <c r="N38" s="70"/>
      <c r="O38" s="137"/>
      <c r="P38" s="137"/>
      <c r="Q38" s="137"/>
      <c r="R38" s="137"/>
      <c r="S38" s="137"/>
      <c r="T38" s="137"/>
      <c r="U38" s="137"/>
      <c r="V38" s="18"/>
      <c r="W38" s="32"/>
      <c r="X38" s="32"/>
      <c r="Y38" s="32"/>
      <c r="Z38" s="22"/>
      <c r="AA38" s="10"/>
      <c r="AB38" s="86" t="s">
        <v>57</v>
      </c>
      <c r="AC38" s="84">
        <v>0.84375</v>
      </c>
      <c r="AD38" s="87">
        <v>1.1574074074074101E-5</v>
      </c>
      <c r="AE38" s="84">
        <f t="shared" si="1"/>
        <v>0.84373842592592596</v>
      </c>
    </row>
    <row r="39" spans="1:31" s="2" customFormat="1" ht="22" customHeight="1">
      <c r="A39" s="21"/>
      <c r="B39" s="18"/>
      <c r="C39" s="18"/>
      <c r="D39" s="18"/>
      <c r="E39" s="18"/>
      <c r="F39" s="18"/>
      <c r="G39" s="18"/>
      <c r="H39" s="18"/>
      <c r="I39" s="18"/>
      <c r="J39" s="32"/>
      <c r="K39" s="32"/>
      <c r="L39" s="32"/>
      <c r="M39" s="22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22"/>
      <c r="AA39" s="10"/>
      <c r="AB39" s="86" t="s">
        <v>58</v>
      </c>
      <c r="AC39" s="84">
        <v>0.875</v>
      </c>
      <c r="AD39" s="87">
        <v>1.1574074074074101E-5</v>
      </c>
      <c r="AE39" s="84">
        <f t="shared" si="1"/>
        <v>0.87498842592592596</v>
      </c>
    </row>
    <row r="40" spans="1:31" s="2" customFormat="1" ht="22" customHeight="1">
      <c r="A40" s="21"/>
      <c r="B40" s="101" t="s">
        <v>59</v>
      </c>
      <c r="C40" s="101"/>
      <c r="D40" s="101"/>
      <c r="E40" s="101"/>
      <c r="F40" s="101"/>
      <c r="G40" s="101"/>
      <c r="H40" s="101"/>
      <c r="I40" s="18"/>
      <c r="J40" s="138"/>
      <c r="K40" s="138"/>
      <c r="L40" s="23" t="s">
        <v>41</v>
      </c>
      <c r="M40" s="22"/>
      <c r="N40" s="70"/>
      <c r="O40" s="101" t="s">
        <v>59</v>
      </c>
      <c r="P40" s="101"/>
      <c r="Q40" s="101"/>
      <c r="R40" s="101"/>
      <c r="S40" s="101"/>
      <c r="T40" s="101"/>
      <c r="U40" s="101"/>
      <c r="V40" s="18"/>
      <c r="W40" s="138"/>
      <c r="X40" s="138"/>
      <c r="Y40" s="23" t="s">
        <v>41</v>
      </c>
      <c r="Z40" s="22"/>
      <c r="AA40" s="10"/>
      <c r="AB40" s="86" t="s">
        <v>60</v>
      </c>
      <c r="AC40" s="84">
        <v>0.90625</v>
      </c>
      <c r="AD40" s="87">
        <v>1.1574074074074101E-5</v>
      </c>
      <c r="AE40" s="84">
        <f t="shared" si="1"/>
        <v>0.90623842592592596</v>
      </c>
    </row>
    <row r="41" spans="1:31" s="2" customFormat="1" ht="22" customHeight="1">
      <c r="A41" s="21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22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22"/>
      <c r="AA41" s="10"/>
      <c r="AB41" s="86" t="s">
        <v>61</v>
      </c>
      <c r="AC41" s="84">
        <v>0.9375</v>
      </c>
      <c r="AD41" s="87">
        <v>1.1574074074074101E-5</v>
      </c>
      <c r="AE41" s="84">
        <f t="shared" si="1"/>
        <v>0.93748842592592596</v>
      </c>
    </row>
    <row r="42" spans="1:31" s="2" customFormat="1" ht="22" customHeight="1" thickBot="1">
      <c r="A42" s="21"/>
      <c r="B42" s="140" t="s">
        <v>62</v>
      </c>
      <c r="C42" s="140"/>
      <c r="D42" s="140"/>
      <c r="E42" s="140"/>
      <c r="F42" s="140"/>
      <c r="G42" s="140"/>
      <c r="H42" s="140"/>
      <c r="I42" s="18"/>
      <c r="J42" s="135" t="str">
        <f>IF(J30="","",IF(SUM(J40,J37,J34,J30)&gt;0,SUM(J40,J37,J34,J30),""))</f>
        <v/>
      </c>
      <c r="K42" s="135"/>
      <c r="L42" s="23" t="s">
        <v>41</v>
      </c>
      <c r="M42" s="24"/>
      <c r="N42" s="70"/>
      <c r="O42" s="140" t="s">
        <v>62</v>
      </c>
      <c r="P42" s="140"/>
      <c r="Q42" s="140"/>
      <c r="R42" s="140"/>
      <c r="S42" s="140"/>
      <c r="T42" s="140"/>
      <c r="U42" s="140"/>
      <c r="V42" s="18"/>
      <c r="W42" s="135" t="str">
        <f>IF(W30="","",IF(SUM(W40,W37,W34,W30)&gt;0,SUM(W40,W37,W34,W30),""))</f>
        <v/>
      </c>
      <c r="X42" s="135"/>
      <c r="Y42" s="23" t="s">
        <v>41</v>
      </c>
      <c r="Z42" s="22"/>
      <c r="AA42" s="10"/>
    </row>
    <row r="43" spans="1:31" s="2" customFormat="1" ht="10.5" customHeight="1" thickBot="1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57"/>
      <c r="AA43" s="10"/>
    </row>
    <row r="44" spans="1:31" s="2" customFormat="1" ht="10.5" customHeight="1" thickTop="1">
      <c r="A44" s="21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16"/>
      <c r="N44" s="28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59"/>
      <c r="AA44" s="10"/>
    </row>
    <row r="45" spans="1:31" s="2" customFormat="1" ht="22" customHeight="1">
      <c r="A45" s="21"/>
      <c r="B45" s="136" t="s">
        <v>63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30"/>
      <c r="N45" s="20"/>
      <c r="O45" s="136" t="s">
        <v>64</v>
      </c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60"/>
      <c r="AA45" s="10"/>
    </row>
    <row r="46" spans="1:31" s="2" customFormat="1" ht="18" customHeight="1">
      <c r="A46" s="21"/>
      <c r="B46" s="96"/>
      <c r="C46" s="96"/>
      <c r="D46" s="96"/>
      <c r="E46" s="97"/>
      <c r="F46" s="91" t="s">
        <v>65</v>
      </c>
      <c r="G46" s="91"/>
      <c r="H46" s="91"/>
      <c r="I46" s="91" t="s">
        <v>66</v>
      </c>
      <c r="J46" s="91"/>
      <c r="K46" s="91"/>
      <c r="L46" s="8"/>
      <c r="M46" s="31"/>
      <c r="N46" s="20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60"/>
      <c r="AA46" s="10"/>
    </row>
    <row r="47" spans="1:31" s="2" customFormat="1" ht="18" customHeight="1">
      <c r="A47" s="21"/>
      <c r="B47" s="88" t="s">
        <v>67</v>
      </c>
      <c r="C47" s="88"/>
      <c r="D47" s="88"/>
      <c r="E47" s="88"/>
      <c r="F47" s="92" t="s">
        <v>68</v>
      </c>
      <c r="G47" s="93"/>
      <c r="H47" s="93"/>
      <c r="I47" s="93" t="s">
        <v>69</v>
      </c>
      <c r="J47" s="93"/>
      <c r="K47" s="93"/>
      <c r="L47" s="8"/>
      <c r="M47" s="9"/>
      <c r="N47" s="20"/>
      <c r="O47" s="95" t="s">
        <v>70</v>
      </c>
      <c r="P47" s="95"/>
      <c r="Q47" s="103"/>
      <c r="R47" s="103"/>
      <c r="S47" s="103"/>
      <c r="T47" s="103"/>
      <c r="U47" s="103"/>
      <c r="V47" s="103"/>
      <c r="W47" s="103"/>
      <c r="X47" s="103"/>
      <c r="Y47" s="8"/>
      <c r="Z47" s="60"/>
      <c r="AA47" s="10"/>
    </row>
    <row r="48" spans="1:31" s="2" customFormat="1" ht="10" customHeight="1">
      <c r="A48" s="21"/>
      <c r="B48" s="88"/>
      <c r="C48" s="88"/>
      <c r="D48" s="88"/>
      <c r="E48" s="88"/>
      <c r="F48" s="93"/>
      <c r="G48" s="93"/>
      <c r="H48" s="93"/>
      <c r="I48" s="93"/>
      <c r="J48" s="93"/>
      <c r="K48" s="93"/>
      <c r="L48" s="8"/>
      <c r="M48" s="9"/>
      <c r="N48" s="20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60"/>
      <c r="AA48" s="10"/>
    </row>
    <row r="49" spans="1:27" s="2" customFormat="1" ht="18" customHeight="1">
      <c r="A49" s="21"/>
      <c r="B49" s="88" t="s">
        <v>71</v>
      </c>
      <c r="C49" s="88"/>
      <c r="D49" s="88"/>
      <c r="E49" s="88"/>
      <c r="F49" s="93" t="s">
        <v>69</v>
      </c>
      <c r="G49" s="93"/>
      <c r="H49" s="93"/>
      <c r="I49" s="93">
        <v>30</v>
      </c>
      <c r="J49" s="93"/>
      <c r="K49" s="93"/>
      <c r="L49" s="8"/>
      <c r="M49" s="9"/>
      <c r="N49" s="20"/>
      <c r="O49" s="95" t="s">
        <v>72</v>
      </c>
      <c r="P49" s="95"/>
      <c r="Q49" s="103"/>
      <c r="R49" s="103"/>
      <c r="S49" s="103"/>
      <c r="T49" s="103"/>
      <c r="U49" s="103"/>
      <c r="V49" s="103"/>
      <c r="W49" s="103"/>
      <c r="X49" s="103"/>
      <c r="Y49" s="8"/>
      <c r="Z49" s="60"/>
      <c r="AA49" s="10"/>
    </row>
    <row r="50" spans="1:27" s="2" customFormat="1" ht="10" customHeight="1">
      <c r="A50" s="21"/>
      <c r="B50" s="88"/>
      <c r="C50" s="88"/>
      <c r="D50" s="88"/>
      <c r="E50" s="88"/>
      <c r="F50" s="93"/>
      <c r="G50" s="93"/>
      <c r="H50" s="93"/>
      <c r="I50" s="93"/>
      <c r="J50" s="93"/>
      <c r="K50" s="93"/>
      <c r="L50" s="77"/>
      <c r="M50" s="9"/>
      <c r="N50" s="20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60"/>
      <c r="AA50" s="10"/>
    </row>
    <row r="51" spans="1:27" s="2" customFormat="1" ht="18" customHeight="1">
      <c r="A51" s="21"/>
      <c r="B51" s="89" t="s">
        <v>73</v>
      </c>
      <c r="C51" s="89"/>
      <c r="D51" s="89"/>
      <c r="E51" s="89"/>
      <c r="F51" s="89"/>
      <c r="G51" s="89"/>
      <c r="H51" s="89"/>
      <c r="I51" s="89"/>
      <c r="J51" s="89"/>
      <c r="K51" s="89"/>
      <c r="L51" s="77"/>
      <c r="M51" s="9"/>
      <c r="N51" s="20"/>
      <c r="O51" s="95" t="s">
        <v>74</v>
      </c>
      <c r="P51" s="95"/>
      <c r="Q51" s="103"/>
      <c r="R51" s="103"/>
      <c r="S51" s="103"/>
      <c r="T51" s="103"/>
      <c r="U51" s="103"/>
      <c r="V51" s="103"/>
      <c r="W51" s="103"/>
      <c r="X51" s="103"/>
      <c r="Y51" s="8"/>
      <c r="Z51" s="60"/>
      <c r="AA51" s="10"/>
    </row>
    <row r="52" spans="1:27" s="2" customFormat="1" ht="10" customHeight="1">
      <c r="A52" s="21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77"/>
      <c r="M52" s="9"/>
      <c r="N52" s="8"/>
      <c r="O52" s="67"/>
      <c r="P52" s="67"/>
      <c r="Q52" s="8"/>
      <c r="R52" s="8"/>
      <c r="S52" s="8"/>
      <c r="T52" s="8"/>
      <c r="U52" s="8"/>
      <c r="V52" s="8"/>
      <c r="W52" s="8"/>
      <c r="X52" s="8"/>
      <c r="Y52" s="8"/>
      <c r="Z52" s="60"/>
      <c r="AA52" s="10"/>
    </row>
    <row r="53" spans="1:27" s="2" customFormat="1" ht="10" customHeight="1" thickBot="1">
      <c r="A53" s="61"/>
      <c r="B53" s="11"/>
      <c r="C53" s="11"/>
      <c r="D53" s="12"/>
      <c r="E53" s="12"/>
      <c r="F53" s="13"/>
      <c r="G53" s="13"/>
      <c r="H53" s="14"/>
      <c r="I53" s="11"/>
      <c r="J53" s="11"/>
      <c r="K53" s="12"/>
      <c r="L53" s="12"/>
      <c r="M53" s="15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2"/>
      <c r="AA53" s="10"/>
    </row>
    <row r="54" spans="1:27" s="2" customFormat="1" ht="9.5" customHeight="1" thickTop="1">
      <c r="A54" s="145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7"/>
      <c r="AA54" s="10"/>
    </row>
    <row r="55" spans="1:27" s="2" customFormat="1" ht="45.5" customHeight="1">
      <c r="A55" s="21"/>
      <c r="B55" s="148" t="s">
        <v>75</v>
      </c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22"/>
      <c r="AA55" s="10"/>
    </row>
    <row r="56" spans="1:27" s="2" customFormat="1" ht="10.5" customHeight="1" thickBot="1">
      <c r="A56" s="6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57"/>
      <c r="AA56" s="10"/>
    </row>
    <row r="57" spans="1:27" s="2" customFormat="1" ht="10.5" customHeight="1" thickTop="1">
      <c r="A57" s="149" t="s">
        <v>76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77</v>
      </c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3"/>
      <c r="AA57" s="10"/>
    </row>
    <row r="58" spans="1:27" s="2" customFormat="1" ht="10.5" customHeight="1">
      <c r="A58" s="21"/>
      <c r="B58" s="18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8"/>
      <c r="N58" s="7"/>
      <c r="O58" s="18" t="s">
        <v>78</v>
      </c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60"/>
      <c r="AA58" s="10"/>
    </row>
    <row r="59" spans="1:27" s="2" customFormat="1" ht="34.5" customHeight="1">
      <c r="A59" s="21"/>
      <c r="B59" s="141" t="str">
        <f>IF($D$16&amp;$Q$16="","",IF($D$16="",$Q$16,$D$16))</f>
        <v/>
      </c>
      <c r="C59" s="141"/>
      <c r="D59" s="141"/>
      <c r="E59" s="141"/>
      <c r="F59" s="141"/>
      <c r="H59" s="141" t="str">
        <f>IF($D$22&amp;$Q$20="","",IF($D$22="",$Q$20,$D$22))</f>
        <v/>
      </c>
      <c r="I59" s="141"/>
      <c r="J59" s="141"/>
      <c r="K59" s="141"/>
      <c r="L59" s="141"/>
      <c r="M59" s="8"/>
      <c r="N59" s="7"/>
      <c r="O59" s="141" t="str">
        <f>IF($D$16&amp;$Q$16="","",IF($D$16="",$Q$16,$D$16))</f>
        <v/>
      </c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60"/>
      <c r="AA59" s="10"/>
    </row>
    <row r="60" spans="1:27" s="2" customFormat="1" ht="22" customHeight="1">
      <c r="A60" s="21"/>
      <c r="B60" s="142" t="s">
        <v>79</v>
      </c>
      <c r="C60" s="142"/>
      <c r="D60" s="142"/>
      <c r="E60" s="142"/>
      <c r="F60" s="142"/>
      <c r="G60" s="66"/>
      <c r="H60" s="142" t="s">
        <v>80</v>
      </c>
      <c r="I60" s="142"/>
      <c r="J60" s="142"/>
      <c r="K60" s="142"/>
      <c r="L60" s="142"/>
      <c r="M60" s="8"/>
      <c r="N60" s="7"/>
      <c r="O60" s="142" t="s">
        <v>81</v>
      </c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60"/>
      <c r="AA60" s="10"/>
    </row>
    <row r="61" spans="1:27" s="2" customFormat="1" ht="43.5" customHeight="1">
      <c r="A61" s="21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8"/>
      <c r="N61" s="7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60"/>
      <c r="AA61" s="10"/>
    </row>
    <row r="62" spans="1:27" s="2" customFormat="1" ht="22" customHeight="1">
      <c r="A62" s="21"/>
      <c r="B62" s="133" t="s">
        <v>82</v>
      </c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8"/>
      <c r="N62" s="7"/>
      <c r="O62" s="133" t="s">
        <v>82</v>
      </c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60"/>
      <c r="AA62" s="10"/>
    </row>
    <row r="63" spans="1:27" s="2" customFormat="1" ht="10.5" customHeight="1" thickBot="1">
      <c r="A63" s="25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3"/>
      <c r="N63" s="64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5"/>
      <c r="AA63" s="10"/>
    </row>
    <row r="64" spans="1:27" s="6" customFormat="1" ht="1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</sheetData>
  <sheetProtection algorithmName="SHA-512" hashValue="FqpsDsrSOH+DHuSAVOplGVDkhfUmk1xeWIi/mdNZmX16UFGwMAdatk/ypKh7B2Fsrr/FVpYyaH3CSwEgIrxZWw==" saltValue="zE53O0Xr+K0cj0ePEmXX7g==" spinCount="100000" sheet="1" objects="1" scenarios="1"/>
  <dataConsolidate/>
  <mergeCells count="114">
    <mergeCell ref="B59:F59"/>
    <mergeCell ref="H59:L59"/>
    <mergeCell ref="B60:F60"/>
    <mergeCell ref="H60:L60"/>
    <mergeCell ref="Q20:X20"/>
    <mergeCell ref="O20:P20"/>
    <mergeCell ref="D22:K22"/>
    <mergeCell ref="B62:L62"/>
    <mergeCell ref="O62:Y62"/>
    <mergeCell ref="O59:Y59"/>
    <mergeCell ref="O60:Y60"/>
    <mergeCell ref="B61:L61"/>
    <mergeCell ref="O61:Y61"/>
    <mergeCell ref="A54:Z54"/>
    <mergeCell ref="B55:Y55"/>
    <mergeCell ref="A57:M57"/>
    <mergeCell ref="N57:Z57"/>
    <mergeCell ref="O49:P49"/>
    <mergeCell ref="Q49:X49"/>
    <mergeCell ref="O51:P51"/>
    <mergeCell ref="Q51:X51"/>
    <mergeCell ref="O47:P47"/>
    <mergeCell ref="Q47:X47"/>
    <mergeCell ref="O42:U42"/>
    <mergeCell ref="W42:X42"/>
    <mergeCell ref="O45:Y45"/>
    <mergeCell ref="B38:H38"/>
    <mergeCell ref="O38:U38"/>
    <mergeCell ref="B40:H40"/>
    <mergeCell ref="J40:K40"/>
    <mergeCell ref="O40:U40"/>
    <mergeCell ref="W40:X40"/>
    <mergeCell ref="B41:L41"/>
    <mergeCell ref="B42:H42"/>
    <mergeCell ref="J42:K42"/>
    <mergeCell ref="B45:L45"/>
    <mergeCell ref="W34:X34"/>
    <mergeCell ref="B35:H35"/>
    <mergeCell ref="O35:U35"/>
    <mergeCell ref="B37:H37"/>
    <mergeCell ref="J37:K37"/>
    <mergeCell ref="O37:U37"/>
    <mergeCell ref="W37:X37"/>
    <mergeCell ref="D32:E32"/>
    <mergeCell ref="G32:H32"/>
    <mergeCell ref="Q32:R32"/>
    <mergeCell ref="T32:U32"/>
    <mergeCell ref="A33:M33"/>
    <mergeCell ref="B34:H34"/>
    <mergeCell ref="J34:K34"/>
    <mergeCell ref="O34:U34"/>
    <mergeCell ref="Q22:X22"/>
    <mergeCell ref="A23:M23"/>
    <mergeCell ref="N23:Z23"/>
    <mergeCell ref="O24:Y26"/>
    <mergeCell ref="D24:K24"/>
    <mergeCell ref="T30:U30"/>
    <mergeCell ref="W30:X30"/>
    <mergeCell ref="D31:E31"/>
    <mergeCell ref="G31:H31"/>
    <mergeCell ref="Q31:R31"/>
    <mergeCell ref="T31:U31"/>
    <mergeCell ref="A27:M27"/>
    <mergeCell ref="D30:E30"/>
    <mergeCell ref="G30:H30"/>
    <mergeCell ref="J30:K30"/>
    <mergeCell ref="Q30:R30"/>
    <mergeCell ref="B22:C22"/>
    <mergeCell ref="B24:C24"/>
    <mergeCell ref="N17:Z17"/>
    <mergeCell ref="B18:C18"/>
    <mergeCell ref="O18:P18"/>
    <mergeCell ref="Q18:R18"/>
    <mergeCell ref="T18:U18"/>
    <mergeCell ref="V18:W18"/>
    <mergeCell ref="A15:M15"/>
    <mergeCell ref="N15:Z15"/>
    <mergeCell ref="B16:C16"/>
    <mergeCell ref="O16:P16"/>
    <mergeCell ref="Q16:R16"/>
    <mergeCell ref="D16:E16"/>
    <mergeCell ref="D18:E18"/>
    <mergeCell ref="G18:H18"/>
    <mergeCell ref="I18:J18"/>
    <mergeCell ref="A17:M17"/>
    <mergeCell ref="P1:V5"/>
    <mergeCell ref="A3:L4"/>
    <mergeCell ref="B7:Y7"/>
    <mergeCell ref="N13:Z13"/>
    <mergeCell ref="B14:C14"/>
    <mergeCell ref="O14:P14"/>
    <mergeCell ref="Q14:X14"/>
    <mergeCell ref="B9:L9"/>
    <mergeCell ref="O9:Y9"/>
    <mergeCell ref="A11:M11"/>
    <mergeCell ref="N11:Z11"/>
    <mergeCell ref="B12:L12"/>
    <mergeCell ref="O12:Y12"/>
    <mergeCell ref="A13:M13"/>
    <mergeCell ref="D14:K14"/>
    <mergeCell ref="O8:Y8"/>
    <mergeCell ref="B8:L8"/>
    <mergeCell ref="A1:L2"/>
    <mergeCell ref="B49:E50"/>
    <mergeCell ref="B51:K52"/>
    <mergeCell ref="F46:H46"/>
    <mergeCell ref="I46:K46"/>
    <mergeCell ref="F47:H48"/>
    <mergeCell ref="I47:K48"/>
    <mergeCell ref="I49:K50"/>
    <mergeCell ref="F49:H50"/>
    <mergeCell ref="A20:C20"/>
    <mergeCell ref="B47:E48"/>
    <mergeCell ref="B46:E46"/>
  </mergeCells>
  <dataValidations count="3">
    <dataValidation type="date" allowBlank="1" showInputMessage="1" showErrorMessage="1" sqref="Q16:R16 D16:E16" xr:uid="{00000000-0002-0000-0000-000000000000}">
      <formula1>43466</formula1>
      <formula2>47664</formula2>
    </dataValidation>
    <dataValidation type="time" allowBlank="1" showInputMessage="1" showErrorMessage="1" sqref="Q18:R18 V18:W18 D18:E18 I18:J18" xr:uid="{00000000-0002-0000-0000-000001000000}">
      <formula1>0.333333333333333</formula1>
      <formula2>0.999305555555556</formula2>
    </dataValidation>
    <dataValidation type="list" allowBlank="1" showInputMessage="1" showErrorMessage="1" sqref="Q14:X14 D14:K14" xr:uid="{00000000-0002-0000-0000-000002000000}">
      <formula1>$L$20:$L$22</formula1>
    </dataValidation>
  </dataValidations>
  <pageMargins left="0.7" right="0.7" top="0.75" bottom="0.75" header="0.3" footer="0.3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98614AEC62D145AC8C6CE83BE147C3" ma:contentTypeVersion="10" ma:contentTypeDescription="Ein neues Dokument erstellen." ma:contentTypeScope="" ma:versionID="63f43b523080e9bd092b45e74432fae4">
  <xsd:schema xmlns:xsd="http://www.w3.org/2001/XMLSchema" xmlns:xs="http://www.w3.org/2001/XMLSchema" xmlns:p="http://schemas.microsoft.com/office/2006/metadata/properties" xmlns:ns2="2dd39abb-a4a6-4b04-bc72-ab63540933a8" targetNamespace="http://schemas.microsoft.com/office/2006/metadata/properties" ma:root="true" ma:fieldsID="d227d35dd58e85d03617b24e27ad71d5" ns2:_="">
    <xsd:import namespace="2dd39abb-a4a6-4b04-bc72-ab6354093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39abb-a4a6-4b04-bc72-ab6354093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B180FD-3B66-4265-946F-72CFBBEBEA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8C8AA6-7326-4993-A5D4-2F879D6FCE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4A8C0-1B73-49F3-9B79-5C5CE2035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39abb-a4a6-4b04-bc72-ab6354093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Abre-Ref</vt:lpstr>
      <vt:lpstr>'Abre-Ref'!Druckbereich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2025-09-30T07:01:28Z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0x0101005C98614AEC62D145AC8C6CE83BE147C3</vt:lpwstr>
  </property>
</Properties>
</file>